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Google Drive\AEBG Reader's Conference 1\02 Antelope Valley\"/>
    </mc:Choice>
  </mc:AlternateContent>
  <bookViews>
    <workbookView xWindow="520" yWindow="4410" windowWidth="26620" windowHeight="16240" tabRatio="747" firstSheet="1" activeTab="1"/>
  </bookViews>
  <sheets>
    <sheet name="Data" sheetId="48" state="hidden" r:id="rId1"/>
    <sheet name="Summary" sheetId="41" r:id="rId2"/>
    <sheet name="ddConsortia" sheetId="42" state="hidden" r:id="rId3"/>
    <sheet name="AVUHSD" sheetId="47" r:id="rId4"/>
  </sheets>
  <externalReferences>
    <externalReference r:id="rId5"/>
  </externalReferences>
  <definedNames>
    <definedName name="ddConsortia" localSheetId="3">#REF!</definedName>
    <definedName name="ddConsortia" localSheetId="2">[1]Census!$A$2:$A$71</definedName>
    <definedName name="ddConsortia">#REF!</definedName>
    <definedName name="ddConsortium">ddConsortia!$A$2:$A$72</definedName>
    <definedName name="_xlnm.Print_Area" localSheetId="3">AVUHSD!$A$1:$AB$72</definedName>
    <definedName name="_xlnm.Print_Area" localSheetId="1">Summary!$A$1:$AB$71</definedName>
    <definedName name="tblDemographics" localSheetId="3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7" i="41" l="1"/>
  <c r="F47" i="41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N45" i="41"/>
</calcChain>
</file>

<file path=xl/sharedStrings.xml><?xml version="1.0" encoding="utf-8"?>
<sst xmlns="http://schemas.openxmlformats.org/spreadsheetml/2006/main" count="387" uniqueCount="124">
  <si>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</si>
  <si>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</si>
  <si>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</si>
  <si>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</si>
  <si>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</si>
  <si>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</si>
  <si>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</si>
  <si>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</si>
  <si>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</si>
  <si>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</si>
  <si>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</si>
  <si>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</si>
  <si>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</si>
  <si>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</si>
  <si>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</si>
  <si>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</si>
  <si>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</si>
  <si>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</si>
  <si>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</si>
  <si>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</si>
  <si>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</si>
  <si>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</si>
  <si>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</si>
  <si>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</si>
  <si>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</si>
  <si>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</si>
  <si>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</si>
  <si>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</si>
  <si>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</si>
  <si>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</si>
  <si>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</si>
  <si>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</si>
  <si>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</si>
  <si>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</si>
  <si>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</si>
  <si>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</si>
  <si>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</si>
  <si>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</si>
  <si>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</si>
  <si>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</si>
  <si>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</si>
  <si>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</si>
  <si>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</si>
  <si>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</si>
  <si>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</si>
  <si>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</si>
  <si>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</si>
  <si>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</si>
  <si>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</si>
  <si>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</si>
  <si>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</si>
  <si>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</si>
  <si>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</si>
  <si>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</si>
  <si>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</si>
  <si>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</si>
  <si>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</si>
  <si>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</si>
  <si>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</si>
  <si>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</si>
  <si>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</si>
  <si>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</si>
  <si>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</si>
  <si>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</si>
  <si>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</si>
  <si>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</si>
  <si>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</si>
  <si>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</si>
  <si>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</si>
  <si>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</si>
  <si>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</si>
  <si>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</si>
  <si>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</si>
  <si>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</si>
  <si>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</si>
  <si>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</si>
  <si>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</si>
  <si>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</si>
  <si>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</si>
  <si>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</si>
  <si>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</si>
  <si>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</si>
  <si>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</si>
  <si>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</si>
  <si>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</si>
  <si>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</si>
  <si>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</si>
  <si>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</si>
  <si>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</si>
  <si>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</si>
  <si>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</si>
  <si>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</si>
  <si>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</si>
  <si>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</si>
  <si>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</si>
  <si>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</si>
  <si>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</si>
  <si>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</si>
  <si>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</si>
  <si>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</si>
  <si>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</si>
  <si>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</si>
  <si>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</si>
  <si>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</si>
  <si>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</si>
  <si>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</si>
  <si>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</si>
  <si>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</si>
  <si>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</si>
  <si>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</si>
  <si>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</si>
  <si>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</si>
  <si>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</si>
  <si>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</si>
  <si>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</si>
  <si>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</si>
  <si>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</si>
  <si>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</si>
  <si>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AVUHSD</t>
  </si>
  <si>
    <t>TBD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</si>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</sst>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2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0" fontId="41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ebg.cccco.edu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45"/>
  <sheetViews>
    <sheetView workbookViewId="0"/>
  </sheetViews>
  <sheetFormatPr defaultColWidth="10.90625" defaultRowHeight="13" x14ac:dyDescent="0.6"/>
  <sheetData>
    <row r="1" spans="1:5" x14ac:dyDescent="0.6">
      <c r="A1" t="s">
        <v>120</v>
      </c>
      <c r="B1" t="s">
        <v>121</v>
      </c>
      <c r="C1" t="s">
        <v>122</v>
      </c>
      <c r="D1" t="s">
        <v>123</v>
      </c>
      <c r="E1" t="s">
        <v>0</v>
      </c>
    </row>
    <row r="2" spans="1:5" x14ac:dyDescent="0.6">
      <c r="B2" t="s">
        <v>118</v>
      </c>
      <c r="C2" t="s">
        <v>7</v>
      </c>
      <c r="D2" t="s">
        <v>99</v>
      </c>
    </row>
    <row r="3" spans="1:5" x14ac:dyDescent="0.6">
      <c r="A3" t="s">
        <v>12</v>
      </c>
      <c r="B3" t="s">
        <v>118</v>
      </c>
      <c r="C3" t="s">
        <v>7</v>
      </c>
      <c r="D3" t="s">
        <v>98</v>
      </c>
    </row>
    <row r="4" spans="1:5" x14ac:dyDescent="0.6">
      <c r="A4" t="s">
        <v>12</v>
      </c>
      <c r="B4" t="s">
        <v>118</v>
      </c>
      <c r="C4" t="s">
        <v>7</v>
      </c>
      <c r="D4" t="s">
        <v>97</v>
      </c>
    </row>
    <row r="5" spans="1:5" x14ac:dyDescent="0.6">
      <c r="A5" t="s">
        <v>12</v>
      </c>
      <c r="B5" t="s">
        <v>118</v>
      </c>
      <c r="C5" t="s">
        <v>7</v>
      </c>
      <c r="D5" t="s">
        <v>96</v>
      </c>
    </row>
    <row r="6" spans="1:5" x14ac:dyDescent="0.6">
      <c r="A6" t="s">
        <v>12</v>
      </c>
      <c r="B6" t="s">
        <v>118</v>
      </c>
      <c r="C6" t="s">
        <v>7</v>
      </c>
      <c r="D6" t="s">
        <v>95</v>
      </c>
    </row>
    <row r="7" spans="1:5" x14ac:dyDescent="0.6">
      <c r="A7" t="s">
        <v>12</v>
      </c>
      <c r="B7" t="s">
        <v>118</v>
      </c>
      <c r="C7" t="s">
        <v>4</v>
      </c>
      <c r="D7" t="s">
        <v>99</v>
      </c>
    </row>
    <row r="8" spans="1:5" x14ac:dyDescent="0.6">
      <c r="A8" t="s">
        <v>12</v>
      </c>
      <c r="B8" t="s">
        <v>118</v>
      </c>
      <c r="C8" t="s">
        <v>4</v>
      </c>
      <c r="D8" t="s">
        <v>98</v>
      </c>
    </row>
    <row r="9" spans="1:5" x14ac:dyDescent="0.6">
      <c r="A9" t="s">
        <v>12</v>
      </c>
      <c r="B9" t="s">
        <v>118</v>
      </c>
      <c r="C9" t="s">
        <v>4</v>
      </c>
      <c r="D9" t="s">
        <v>97</v>
      </c>
    </row>
    <row r="10" spans="1:5" x14ac:dyDescent="0.6">
      <c r="A10" t="s">
        <v>12</v>
      </c>
      <c r="B10" t="s">
        <v>118</v>
      </c>
      <c r="C10" t="s">
        <v>4</v>
      </c>
      <c r="D10" t="s">
        <v>96</v>
      </c>
    </row>
    <row r="11" spans="1:5" x14ac:dyDescent="0.6">
      <c r="A11" t="s">
        <v>12</v>
      </c>
      <c r="B11" t="s">
        <v>118</v>
      </c>
      <c r="C11" t="s">
        <v>4</v>
      </c>
      <c r="D11" t="s">
        <v>95</v>
      </c>
    </row>
    <row r="12" spans="1:5" x14ac:dyDescent="0.6">
      <c r="A12" t="s">
        <v>12</v>
      </c>
      <c r="B12" t="s">
        <v>118</v>
      </c>
      <c r="C12" t="s">
        <v>6</v>
      </c>
      <c r="D12" t="s">
        <v>99</v>
      </c>
    </row>
    <row r="13" spans="1:5" x14ac:dyDescent="0.6">
      <c r="A13" t="s">
        <v>12</v>
      </c>
      <c r="B13" t="s">
        <v>118</v>
      </c>
      <c r="C13" t="s">
        <v>6</v>
      </c>
      <c r="D13" t="s">
        <v>98</v>
      </c>
    </row>
    <row r="14" spans="1:5" x14ac:dyDescent="0.6">
      <c r="A14" t="s">
        <v>12</v>
      </c>
      <c r="B14" t="s">
        <v>118</v>
      </c>
      <c r="C14" t="s">
        <v>6</v>
      </c>
      <c r="D14" t="s">
        <v>97</v>
      </c>
    </row>
    <row r="15" spans="1:5" x14ac:dyDescent="0.6">
      <c r="A15" t="s">
        <v>12</v>
      </c>
      <c r="B15" t="s">
        <v>118</v>
      </c>
      <c r="C15" t="s">
        <v>6</v>
      </c>
      <c r="D15" t="s">
        <v>96</v>
      </c>
    </row>
    <row r="16" spans="1:5" x14ac:dyDescent="0.6">
      <c r="A16" t="s">
        <v>12</v>
      </c>
      <c r="B16" t="s">
        <v>118</v>
      </c>
      <c r="C16" t="s">
        <v>6</v>
      </c>
      <c r="D16" t="s">
        <v>95</v>
      </c>
    </row>
    <row r="17" spans="1:5" x14ac:dyDescent="0.6">
      <c r="A17" t="s">
        <v>12</v>
      </c>
      <c r="B17" t="s">
        <v>118</v>
      </c>
      <c r="C17" t="s">
        <v>3</v>
      </c>
      <c r="D17" t="s">
        <v>99</v>
      </c>
      <c r="E17">
        <v>154788</v>
      </c>
    </row>
    <row r="18" spans="1:5" x14ac:dyDescent="0.6">
      <c r="A18" t="s">
        <v>12</v>
      </c>
      <c r="B18" t="s">
        <v>118</v>
      </c>
      <c r="C18" t="s">
        <v>3</v>
      </c>
      <c r="D18" t="s">
        <v>98</v>
      </c>
    </row>
    <row r="19" spans="1:5" x14ac:dyDescent="0.6">
      <c r="A19" t="s">
        <v>12</v>
      </c>
      <c r="B19" t="s">
        <v>118</v>
      </c>
      <c r="C19" t="s">
        <v>3</v>
      </c>
      <c r="D19" t="s">
        <v>97</v>
      </c>
    </row>
    <row r="20" spans="1:5" x14ac:dyDescent="0.6">
      <c r="A20" t="s">
        <v>12</v>
      </c>
      <c r="B20" t="s">
        <v>118</v>
      </c>
      <c r="C20" t="s">
        <v>3</v>
      </c>
      <c r="D20" t="s">
        <v>96</v>
      </c>
      <c r="E20">
        <v>50000</v>
      </c>
    </row>
    <row r="21" spans="1:5" x14ac:dyDescent="0.6">
      <c r="A21" t="s">
        <v>12</v>
      </c>
      <c r="B21" t="s">
        <v>118</v>
      </c>
      <c r="C21" t="s">
        <v>3</v>
      </c>
      <c r="D21" t="s">
        <v>95</v>
      </c>
      <c r="E21">
        <v>50000</v>
      </c>
    </row>
    <row r="22" spans="1:5" x14ac:dyDescent="0.6">
      <c r="A22" t="s">
        <v>12</v>
      </c>
      <c r="B22" t="s">
        <v>118</v>
      </c>
      <c r="C22" t="s">
        <v>2</v>
      </c>
      <c r="D22" t="s">
        <v>99</v>
      </c>
    </row>
    <row r="23" spans="1:5" x14ac:dyDescent="0.6">
      <c r="A23" t="s">
        <v>12</v>
      </c>
      <c r="B23" t="s">
        <v>118</v>
      </c>
      <c r="C23" t="s">
        <v>2</v>
      </c>
      <c r="D23" t="s">
        <v>98</v>
      </c>
      <c r="E23">
        <v>1585</v>
      </c>
    </row>
    <row r="24" spans="1:5" x14ac:dyDescent="0.6">
      <c r="A24" t="s">
        <v>12</v>
      </c>
      <c r="B24" t="s">
        <v>118</v>
      </c>
      <c r="C24" t="s">
        <v>2</v>
      </c>
      <c r="D24" t="s">
        <v>97</v>
      </c>
    </row>
    <row r="25" spans="1:5" x14ac:dyDescent="0.6">
      <c r="A25" t="s">
        <v>12</v>
      </c>
      <c r="B25" t="s">
        <v>118</v>
      </c>
      <c r="C25" t="s">
        <v>2</v>
      </c>
      <c r="D25" t="s">
        <v>96</v>
      </c>
      <c r="E25">
        <v>13500</v>
      </c>
    </row>
    <row r="26" spans="1:5" x14ac:dyDescent="0.6">
      <c r="A26" t="s">
        <v>12</v>
      </c>
      <c r="B26" t="s">
        <v>118</v>
      </c>
      <c r="C26" t="s">
        <v>2</v>
      </c>
      <c r="D26" t="s">
        <v>95</v>
      </c>
    </row>
    <row r="27" spans="1:5" x14ac:dyDescent="0.6">
      <c r="A27" t="s">
        <v>12</v>
      </c>
      <c r="B27" t="s">
        <v>118</v>
      </c>
      <c r="C27" t="s">
        <v>82</v>
      </c>
      <c r="D27" t="s">
        <v>99</v>
      </c>
    </row>
    <row r="28" spans="1:5" x14ac:dyDescent="0.6">
      <c r="A28" t="s">
        <v>12</v>
      </c>
      <c r="B28" t="s">
        <v>118</v>
      </c>
      <c r="C28" t="s">
        <v>82</v>
      </c>
      <c r="D28" t="s">
        <v>98</v>
      </c>
    </row>
    <row r="29" spans="1:5" x14ac:dyDescent="0.6">
      <c r="A29" t="s">
        <v>12</v>
      </c>
      <c r="B29" t="s">
        <v>118</v>
      </c>
      <c r="C29" t="s">
        <v>82</v>
      </c>
      <c r="D29" t="s">
        <v>97</v>
      </c>
    </row>
    <row r="30" spans="1:5" x14ac:dyDescent="0.6">
      <c r="A30" t="s">
        <v>12</v>
      </c>
      <c r="B30" t="s">
        <v>118</v>
      </c>
      <c r="C30" t="s">
        <v>82</v>
      </c>
      <c r="D30" t="s">
        <v>96</v>
      </c>
      <c r="E30">
        <v>607890</v>
      </c>
    </row>
    <row r="31" spans="1:5" x14ac:dyDescent="0.6">
      <c r="A31" t="s">
        <v>12</v>
      </c>
      <c r="B31" t="s">
        <v>118</v>
      </c>
      <c r="C31" t="s">
        <v>82</v>
      </c>
      <c r="D31" t="s">
        <v>95</v>
      </c>
    </row>
    <row r="32" spans="1:5" x14ac:dyDescent="0.6">
      <c r="A32" t="s">
        <v>12</v>
      </c>
      <c r="B32" t="s">
        <v>118</v>
      </c>
      <c r="C32" t="s">
        <v>89</v>
      </c>
      <c r="D32" t="s">
        <v>99</v>
      </c>
      <c r="E32" t="s">
        <v>119</v>
      </c>
    </row>
    <row r="33" spans="1:5" x14ac:dyDescent="0.6">
      <c r="A33" t="s">
        <v>12</v>
      </c>
      <c r="B33" t="s">
        <v>118</v>
      </c>
      <c r="C33" t="s">
        <v>89</v>
      </c>
      <c r="D33" t="s">
        <v>98</v>
      </c>
      <c r="E33" t="s">
        <v>119</v>
      </c>
    </row>
    <row r="34" spans="1:5" x14ac:dyDescent="0.6">
      <c r="A34" t="s">
        <v>12</v>
      </c>
      <c r="B34" t="s">
        <v>118</v>
      </c>
      <c r="C34" t="s">
        <v>89</v>
      </c>
      <c r="D34" t="s">
        <v>97</v>
      </c>
      <c r="E34" t="s">
        <v>119</v>
      </c>
    </row>
    <row r="35" spans="1:5" x14ac:dyDescent="0.6">
      <c r="A35" t="s">
        <v>12</v>
      </c>
      <c r="B35" t="s">
        <v>118</v>
      </c>
      <c r="C35" t="s">
        <v>89</v>
      </c>
      <c r="D35" t="s">
        <v>96</v>
      </c>
      <c r="E35" t="s">
        <v>119</v>
      </c>
    </row>
    <row r="36" spans="1:5" x14ac:dyDescent="0.6">
      <c r="A36" t="s">
        <v>12</v>
      </c>
      <c r="B36" t="s">
        <v>118</v>
      </c>
      <c r="C36" t="s">
        <v>89</v>
      </c>
      <c r="D36" t="s">
        <v>95</v>
      </c>
      <c r="E36" t="s">
        <v>119</v>
      </c>
    </row>
    <row r="37" spans="1:5" x14ac:dyDescent="0.6">
      <c r="A37" t="s">
        <v>12</v>
      </c>
      <c r="B37" t="s">
        <v>118</v>
      </c>
      <c r="C37" t="s">
        <v>1</v>
      </c>
      <c r="D37" t="s">
        <v>99</v>
      </c>
      <c r="E37">
        <v>275716</v>
      </c>
    </row>
    <row r="38" spans="1:5" x14ac:dyDescent="0.6">
      <c r="A38" t="s">
        <v>12</v>
      </c>
      <c r="B38" t="s">
        <v>118</v>
      </c>
      <c r="C38" t="s">
        <v>1</v>
      </c>
      <c r="D38" t="s">
        <v>98</v>
      </c>
      <c r="E38">
        <v>275715</v>
      </c>
    </row>
    <row r="39" spans="1:5" x14ac:dyDescent="0.6">
      <c r="A39" t="s">
        <v>12</v>
      </c>
      <c r="B39" t="s">
        <v>118</v>
      </c>
      <c r="C39" t="s">
        <v>1</v>
      </c>
      <c r="D39" t="s">
        <v>97</v>
      </c>
      <c r="E39">
        <v>275716</v>
      </c>
    </row>
    <row r="40" spans="1:5" x14ac:dyDescent="0.6">
      <c r="A40" t="s">
        <v>12</v>
      </c>
      <c r="B40" t="s">
        <v>118</v>
      </c>
      <c r="C40" t="s">
        <v>1</v>
      </c>
      <c r="D40" t="s">
        <v>96</v>
      </c>
      <c r="E40">
        <v>1102864</v>
      </c>
    </row>
    <row r="41" spans="1:5" x14ac:dyDescent="0.6">
      <c r="A41" t="s">
        <v>12</v>
      </c>
      <c r="B41" t="s">
        <v>118</v>
      </c>
      <c r="C41" t="s">
        <v>1</v>
      </c>
      <c r="D41" t="s">
        <v>95</v>
      </c>
      <c r="E41">
        <v>275716</v>
      </c>
    </row>
    <row r="42" spans="1:5" ht="91" x14ac:dyDescent="0.6">
      <c r="A42" t="s">
        <v>12</v>
      </c>
      <c r="B42" t="s">
        <v>118</v>
      </c>
      <c r="C42" s="133" t="s">
        <v>105</v>
      </c>
      <c r="D42" t="s">
        <v>110</v>
      </c>
    </row>
    <row r="43" spans="1:5" ht="39" x14ac:dyDescent="0.6">
      <c r="A43" t="s">
        <v>12</v>
      </c>
      <c r="B43" t="s">
        <v>118</v>
      </c>
      <c r="C43" s="133" t="s">
        <v>102</v>
      </c>
      <c r="D43" t="s">
        <v>111</v>
      </c>
      <c r="E43">
        <v>0</v>
      </c>
    </row>
    <row r="44" spans="1:5" x14ac:dyDescent="0.6">
      <c r="A44" t="s">
        <v>12</v>
      </c>
      <c r="B44" t="s">
        <v>118</v>
      </c>
      <c r="C44" t="s">
        <v>103</v>
      </c>
      <c r="D44" t="s">
        <v>110</v>
      </c>
      <c r="E44" t="s">
        <v>119</v>
      </c>
    </row>
    <row r="45" spans="1:5" x14ac:dyDescent="0.6">
      <c r="A45" t="s">
        <v>12</v>
      </c>
      <c r="B45" t="s">
        <v>118</v>
      </c>
      <c r="C45" t="s">
        <v>103</v>
      </c>
      <c r="D45" t="s">
        <v>111</v>
      </c>
      <c r="E45">
        <v>2205727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28" zoomScale="55" zoomScaleNormal="55" workbookViewId="0">
      <selection activeCell="D72" sqref="D7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67" t="s">
        <v>104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35" ht="37" customHeight="1" x14ac:dyDescent="0.65"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68"/>
      <c r="C6" s="16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69" t="s">
        <v>12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46"/>
      <c r="D15" s="146"/>
      <c r="F15" s="147" t="s">
        <v>81</v>
      </c>
      <c r="G15" s="148"/>
      <c r="H15" s="149"/>
      <c r="I15" s="41"/>
      <c r="J15" s="150" t="s">
        <v>82</v>
      </c>
      <c r="K15" s="151"/>
      <c r="L15" s="152"/>
      <c r="M15" s="41"/>
      <c r="N15" s="150" t="s">
        <v>2</v>
      </c>
      <c r="O15" s="151"/>
      <c r="P15" s="152"/>
      <c r="Q15" s="41"/>
      <c r="R15" s="143" t="s">
        <v>3</v>
      </c>
      <c r="S15" s="41"/>
      <c r="T15" s="143" t="s">
        <v>6</v>
      </c>
      <c r="U15" s="41"/>
      <c r="V15" s="143" t="s">
        <v>4</v>
      </c>
      <c r="W15" s="41"/>
      <c r="X15" s="143" t="s">
        <v>7</v>
      </c>
      <c r="Y15" s="41"/>
      <c r="Z15" s="143" t="s">
        <v>0</v>
      </c>
      <c r="AA15" s="42"/>
    </row>
    <row r="16" spans="1:35" ht="5" customHeight="1" x14ac:dyDescent="0.6">
      <c r="A16" s="10"/>
      <c r="B16" s="40"/>
      <c r="C16" s="146"/>
      <c r="D16" s="146"/>
      <c r="F16" s="43"/>
      <c r="J16" s="153"/>
      <c r="K16" s="154"/>
      <c r="L16" s="155"/>
      <c r="N16" s="153"/>
      <c r="O16" s="154"/>
      <c r="P16" s="155"/>
      <c r="R16" s="144"/>
      <c r="T16" s="144"/>
      <c r="V16" s="144"/>
      <c r="X16" s="144"/>
      <c r="Z16" s="144"/>
      <c r="AA16" s="42"/>
    </row>
    <row r="17" spans="1:35" s="45" customFormat="1" ht="29" customHeight="1" thickBot="1" x14ac:dyDescent="0.75">
      <c r="B17" s="46"/>
      <c r="C17" s="146"/>
      <c r="D17" s="146"/>
      <c r="E17" s="41"/>
      <c r="F17" s="47" t="s">
        <v>1</v>
      </c>
      <c r="G17" s="41"/>
      <c r="H17" s="47" t="s">
        <v>89</v>
      </c>
      <c r="J17" s="156"/>
      <c r="K17" s="157"/>
      <c r="L17" s="158"/>
      <c r="N17" s="156"/>
      <c r="O17" s="157"/>
      <c r="P17" s="158"/>
      <c r="R17" s="145"/>
      <c r="T17" s="145"/>
      <c r="V17" s="145"/>
      <c r="X17" s="145"/>
      <c r="Z17" s="145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3">
        <v>1102864</v>
      </c>
      <c r="G19" s="120"/>
      <c r="H19" s="3" t="s">
        <v>119</v>
      </c>
      <c r="I19" s="120"/>
      <c r="J19" s="176">
        <v>363336</v>
      </c>
      <c r="K19" s="177"/>
      <c r="L19" s="178"/>
      <c r="M19" s="120"/>
      <c r="N19" s="176"/>
      <c r="O19" s="177"/>
      <c r="P19" s="178"/>
      <c r="Q19" s="120"/>
      <c r="R19" s="3">
        <v>63697</v>
      </c>
      <c r="S19" s="120"/>
      <c r="T19" s="3"/>
      <c r="U19" s="120"/>
      <c r="V19" s="3"/>
      <c r="W19" s="120"/>
      <c r="X19" s="3"/>
      <c r="Y19" s="54"/>
      <c r="Z19" s="129">
        <f>SUM(F19:X19)</f>
        <v>1529897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121"/>
      <c r="G20" s="122"/>
      <c r="H20" s="121"/>
      <c r="I20" s="123"/>
      <c r="J20" s="123"/>
      <c r="K20" s="122"/>
      <c r="L20" s="122"/>
      <c r="M20" s="123"/>
      <c r="N20" s="122"/>
      <c r="O20" s="123"/>
      <c r="P20" s="123"/>
      <c r="Q20" s="122"/>
      <c r="R20" s="124"/>
      <c r="S20" s="125"/>
      <c r="T20" s="123"/>
      <c r="U20" s="125"/>
      <c r="V20" s="123"/>
      <c r="W20" s="125"/>
      <c r="X20" s="123"/>
      <c r="Y20" s="59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3">
        <v>772004</v>
      </c>
      <c r="G21" s="120"/>
      <c r="H21" s="3"/>
      <c r="I21" s="120"/>
      <c r="J21" s="176">
        <v>244554</v>
      </c>
      <c r="K21" s="177"/>
      <c r="L21" s="178"/>
      <c r="M21" s="120"/>
      <c r="N21" s="176"/>
      <c r="O21" s="177"/>
      <c r="P21" s="178"/>
      <c r="Q21" s="120"/>
      <c r="R21" s="3">
        <v>63697</v>
      </c>
      <c r="S21" s="120"/>
      <c r="T21" s="3"/>
      <c r="U21" s="120"/>
      <c r="V21" s="3"/>
      <c r="W21" s="120"/>
      <c r="X21" s="3"/>
      <c r="Y21" s="54"/>
      <c r="Z21" s="129">
        <f>SUM(F21:X21)</f>
        <v>1080255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1"/>
      <c r="G22" s="122"/>
      <c r="H22" s="121"/>
      <c r="I22" s="123"/>
      <c r="J22" s="123"/>
      <c r="K22" s="122"/>
      <c r="L22" s="122"/>
      <c r="M22" s="123"/>
      <c r="N22" s="122"/>
      <c r="O22" s="123"/>
      <c r="P22" s="123"/>
      <c r="Q22" s="122"/>
      <c r="R22" s="124"/>
      <c r="S22" s="125"/>
      <c r="T22" s="123"/>
      <c r="U22" s="125"/>
      <c r="V22" s="123"/>
      <c r="W22" s="125"/>
      <c r="X22" s="123"/>
      <c r="Y22" s="59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3"/>
      <c r="G23" s="120"/>
      <c r="H23" s="3"/>
      <c r="I23" s="120"/>
      <c r="J23" s="176"/>
      <c r="K23" s="177"/>
      <c r="L23" s="178"/>
      <c r="M23" s="120"/>
      <c r="N23" s="176"/>
      <c r="O23" s="177"/>
      <c r="P23" s="178"/>
      <c r="Q23" s="120"/>
      <c r="R23" s="3"/>
      <c r="S23" s="120"/>
      <c r="T23" s="3"/>
      <c r="U23" s="120"/>
      <c r="V23" s="3"/>
      <c r="W23" s="120"/>
      <c r="X23" s="3"/>
      <c r="Y23" s="54"/>
      <c r="Z23" s="129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1"/>
      <c r="G24" s="122"/>
      <c r="H24" s="121"/>
      <c r="I24" s="123"/>
      <c r="J24" s="123"/>
      <c r="K24" s="122"/>
      <c r="L24" s="122"/>
      <c r="M24" s="123"/>
      <c r="N24" s="122"/>
      <c r="O24" s="123"/>
      <c r="P24" s="123"/>
      <c r="Q24" s="122"/>
      <c r="R24" s="124"/>
      <c r="S24" s="125"/>
      <c r="T24" s="123"/>
      <c r="U24" s="125"/>
      <c r="V24" s="123"/>
      <c r="W24" s="125"/>
      <c r="X24" s="123"/>
      <c r="Y24" s="59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3"/>
      <c r="G25" s="120"/>
      <c r="H25" s="3"/>
      <c r="I25" s="120"/>
      <c r="J25" s="176"/>
      <c r="K25" s="177"/>
      <c r="L25" s="178"/>
      <c r="M25" s="120"/>
      <c r="N25" s="176"/>
      <c r="O25" s="177"/>
      <c r="P25" s="178"/>
      <c r="Q25" s="120"/>
      <c r="R25" s="3"/>
      <c r="S25" s="120"/>
      <c r="T25" s="3"/>
      <c r="U25" s="120"/>
      <c r="V25" s="3"/>
      <c r="W25" s="120"/>
      <c r="X25" s="3"/>
      <c r="Y25" s="54"/>
      <c r="Z25" s="129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1"/>
      <c r="G26" s="122"/>
      <c r="H26" s="121"/>
      <c r="I26" s="123"/>
      <c r="J26" s="123"/>
      <c r="K26" s="122"/>
      <c r="L26" s="122"/>
      <c r="M26" s="123"/>
      <c r="N26" s="122"/>
      <c r="O26" s="123"/>
      <c r="P26" s="123"/>
      <c r="Q26" s="122"/>
      <c r="R26" s="124"/>
      <c r="S26" s="125"/>
      <c r="T26" s="123"/>
      <c r="U26" s="125"/>
      <c r="V26" s="123"/>
      <c r="W26" s="125"/>
      <c r="X26" s="123"/>
      <c r="Y26" s="59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3">
        <v>110286</v>
      </c>
      <c r="G27" s="120"/>
      <c r="H27" s="3"/>
      <c r="I27" s="120"/>
      <c r="J27" s="176"/>
      <c r="K27" s="177"/>
      <c r="L27" s="178"/>
      <c r="M27" s="120"/>
      <c r="N27" s="176"/>
      <c r="O27" s="177"/>
      <c r="P27" s="178"/>
      <c r="Q27" s="120"/>
      <c r="R27" s="3"/>
      <c r="S27" s="120"/>
      <c r="T27" s="3"/>
      <c r="U27" s="120"/>
      <c r="V27" s="3"/>
      <c r="W27" s="120"/>
      <c r="X27" s="3"/>
      <c r="Y27" s="54"/>
      <c r="Z27" s="129">
        <f>SUM(F27:X27)</f>
        <v>110286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1"/>
      <c r="G28" s="122"/>
      <c r="H28" s="121"/>
      <c r="I28" s="123"/>
      <c r="J28" s="123"/>
      <c r="K28" s="122"/>
      <c r="L28" s="122"/>
      <c r="M28" s="123"/>
      <c r="N28" s="122"/>
      <c r="O28" s="123"/>
      <c r="P28" s="123"/>
      <c r="Q28" s="122"/>
      <c r="R28" s="124"/>
      <c r="S28" s="125"/>
      <c r="T28" s="123"/>
      <c r="U28" s="125"/>
      <c r="V28" s="123"/>
      <c r="W28" s="125"/>
      <c r="X28" s="123"/>
      <c r="Y28" s="59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3">
        <v>220573</v>
      </c>
      <c r="G29" s="120"/>
      <c r="H29" s="3"/>
      <c r="I29" s="120"/>
      <c r="J29" s="176"/>
      <c r="K29" s="177"/>
      <c r="L29" s="178"/>
      <c r="M29" s="120"/>
      <c r="N29" s="176">
        <v>15085</v>
      </c>
      <c r="O29" s="177"/>
      <c r="P29" s="178"/>
      <c r="Q29" s="120"/>
      <c r="R29" s="3">
        <v>127394</v>
      </c>
      <c r="S29" s="120"/>
      <c r="T29" s="3"/>
      <c r="U29" s="120"/>
      <c r="V29" s="3"/>
      <c r="W29" s="120"/>
      <c r="X29" s="3"/>
      <c r="Y29" s="54"/>
      <c r="Z29" s="129">
        <f>SUM(F29:X29)</f>
        <v>363052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1"/>
      <c r="G30" s="122"/>
      <c r="H30" s="121"/>
      <c r="I30" s="123"/>
      <c r="J30" s="123"/>
      <c r="K30" s="122"/>
      <c r="L30" s="122"/>
      <c r="M30" s="123"/>
      <c r="N30" s="122"/>
      <c r="O30" s="123"/>
      <c r="P30" s="123"/>
      <c r="Q30" s="122"/>
      <c r="R30" s="124"/>
      <c r="S30" s="125"/>
      <c r="T30" s="123"/>
      <c r="U30" s="125"/>
      <c r="V30" s="123"/>
      <c r="W30" s="125"/>
      <c r="X30" s="123"/>
      <c r="Y30" s="59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3"/>
      <c r="G31" s="120"/>
      <c r="H31" s="3"/>
      <c r="I31" s="120"/>
      <c r="J31" s="176"/>
      <c r="K31" s="177"/>
      <c r="L31" s="178"/>
      <c r="M31" s="120"/>
      <c r="N31" s="176"/>
      <c r="O31" s="177"/>
      <c r="P31" s="178"/>
      <c r="Q31" s="120"/>
      <c r="R31" s="3"/>
      <c r="S31" s="120"/>
      <c r="T31" s="3"/>
      <c r="U31" s="120"/>
      <c r="V31" s="3"/>
      <c r="W31" s="120"/>
      <c r="X31" s="3"/>
      <c r="Y31" s="54"/>
      <c r="Z31" s="129">
        <f>SUM(F31:X31)</f>
        <v>0</v>
      </c>
      <c r="AA31" s="56"/>
      <c r="AB31" s="57"/>
    </row>
    <row r="32" spans="1:35" ht="5" customHeight="1" thickBot="1" x14ac:dyDescent="0.8">
      <c r="A32" s="13"/>
      <c r="B32" s="49"/>
      <c r="C32" s="134"/>
      <c r="D32" s="134"/>
      <c r="E32" s="14"/>
      <c r="F32" s="60"/>
      <c r="G32" s="10"/>
      <c r="H32" s="60"/>
      <c r="I32" s="10"/>
      <c r="J32" s="135"/>
      <c r="K32" s="135"/>
      <c r="L32" s="135"/>
      <c r="M32" s="10"/>
      <c r="N32" s="135"/>
      <c r="O32" s="135"/>
      <c r="P32" s="135"/>
      <c r="Q32" s="15"/>
      <c r="R32" s="62"/>
      <c r="T32" s="63"/>
      <c r="V32" s="63"/>
      <c r="X32" s="63"/>
      <c r="Z32" s="63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6" t="s">
        <v>0</v>
      </c>
      <c r="D33" s="137"/>
      <c r="E33" s="57"/>
      <c r="F33" s="130">
        <f>SUM(F19:F31)</f>
        <v>2205727</v>
      </c>
      <c r="G33" s="21"/>
      <c r="H33" s="130">
        <f>SUM(H19:H31)</f>
        <v>0</v>
      </c>
      <c r="I33" s="57"/>
      <c r="J33" s="159">
        <f>SUM(J19:L31)</f>
        <v>607890</v>
      </c>
      <c r="K33" s="160"/>
      <c r="L33" s="161"/>
      <c r="M33" s="57"/>
      <c r="N33" s="138">
        <f>SUM(N19:P31)</f>
        <v>15085</v>
      </c>
      <c r="O33" s="139"/>
      <c r="P33" s="140"/>
      <c r="Q33" s="57"/>
      <c r="R33" s="130">
        <f>SUM(R19:R31)</f>
        <v>254788</v>
      </c>
      <c r="S33" s="57"/>
      <c r="T33" s="130">
        <f>SUM(T19:T31)</f>
        <v>0</v>
      </c>
      <c r="U33" s="57"/>
      <c r="V33" s="131">
        <f>SUM(V19:V31)</f>
        <v>0</v>
      </c>
      <c r="W33" s="57"/>
      <c r="X33" s="131">
        <f>SUM(X19:X31)</f>
        <v>0</v>
      </c>
      <c r="Y33" s="57"/>
      <c r="Z33" s="131">
        <f>SUM(Z19:Z31)</f>
        <v>3083490</v>
      </c>
      <c r="AA33" s="56"/>
      <c r="AB33" s="57"/>
    </row>
    <row r="34" spans="1:35" ht="11" customHeight="1" x14ac:dyDescent="0.65">
      <c r="B34" s="66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/>
      <c r="AA34" s="70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1"/>
      <c r="E38" s="35"/>
      <c r="F38" s="72"/>
      <c r="G38" s="71"/>
      <c r="H38" s="71"/>
      <c r="I38" s="72"/>
      <c r="J38" s="71"/>
      <c r="K38" s="72"/>
      <c r="L38" s="72"/>
      <c r="M38" s="72"/>
      <c r="N38" s="72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3"/>
      <c r="D39" s="74"/>
      <c r="E39" s="41"/>
      <c r="F39" s="143" t="s">
        <v>106</v>
      </c>
      <c r="G39" s="41"/>
      <c r="H39" s="163" t="s">
        <v>102</v>
      </c>
      <c r="I39" s="164"/>
      <c r="J39" s="165"/>
      <c r="K39" s="41"/>
      <c r="L39" s="163" t="s">
        <v>105</v>
      </c>
      <c r="M39" s="164"/>
      <c r="N39" s="165"/>
      <c r="O39" s="42"/>
      <c r="R39" s="166"/>
      <c r="S39" s="166"/>
      <c r="T39" s="166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5"/>
      <c r="F40" s="144"/>
      <c r="G40" s="75"/>
      <c r="H40" s="76"/>
      <c r="I40" s="76"/>
      <c r="J40" s="76"/>
      <c r="K40" s="76"/>
      <c r="L40" s="76"/>
      <c r="M40" s="76"/>
      <c r="N40" s="76"/>
      <c r="O40" s="56"/>
      <c r="Q40" s="10"/>
      <c r="R40" s="166"/>
      <c r="S40" s="166"/>
      <c r="T40" s="166"/>
    </row>
    <row r="41" spans="1:35" ht="13.75" thickBot="1" x14ac:dyDescent="0.75">
      <c r="A41" s="11"/>
      <c r="B41" s="40"/>
      <c r="C41" s="77"/>
      <c r="D41" s="78"/>
      <c r="E41" s="41"/>
      <c r="F41" s="145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66"/>
      <c r="S41" s="166"/>
      <c r="T41" s="166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6" customFormat="1" ht="16" customHeight="1" x14ac:dyDescent="0.6">
      <c r="A43" s="81"/>
      <c r="B43" s="82"/>
      <c r="C43" s="52" t="s">
        <v>111</v>
      </c>
      <c r="D43" s="53"/>
      <c r="E43" s="80"/>
      <c r="F43" s="3">
        <v>2205727</v>
      </c>
      <c r="G43" s="120"/>
      <c r="H43" s="3">
        <v>0</v>
      </c>
      <c r="I43" s="83"/>
      <c r="J43" s="84">
        <v>0</v>
      </c>
      <c r="K43" s="83"/>
      <c r="L43" s="3"/>
      <c r="M43" s="85"/>
      <c r="N43" s="84">
        <f>IFERROR(L43/F43,"")</f>
        <v>0</v>
      </c>
      <c r="O43" s="42"/>
      <c r="P43" s="80"/>
      <c r="R43" s="87"/>
      <c r="S43" s="83"/>
      <c r="T43" s="88"/>
      <c r="U43" s="80"/>
      <c r="W43" s="80"/>
      <c r="Y43" s="80"/>
      <c r="AA43" s="80"/>
      <c r="AB43" s="80"/>
      <c r="AD43" s="80"/>
      <c r="AF43" s="80"/>
      <c r="AG43" s="89"/>
      <c r="AH43" s="80"/>
      <c r="AI43" s="80"/>
    </row>
    <row r="44" spans="1:35" s="98" customFormat="1" ht="6" customHeight="1" x14ac:dyDescent="0.6">
      <c r="A44" s="90"/>
      <c r="B44" s="91"/>
      <c r="C44" s="92"/>
      <c r="D44" s="93"/>
      <c r="E44" s="75"/>
      <c r="F44" s="126"/>
      <c r="G44" s="127"/>
      <c r="H44" s="126"/>
      <c r="I44" s="95"/>
      <c r="J44" s="96"/>
      <c r="K44" s="95"/>
      <c r="L44" s="76"/>
      <c r="M44" s="76"/>
      <c r="N44" s="76"/>
      <c r="O44" s="56"/>
      <c r="P44" s="97"/>
      <c r="R44" s="95"/>
      <c r="S44" s="95"/>
      <c r="T44" s="95"/>
      <c r="U44" s="97"/>
      <c r="W44" s="97"/>
      <c r="Y44" s="97"/>
      <c r="AA44" s="97"/>
      <c r="AB44" s="97"/>
      <c r="AD44" s="97"/>
      <c r="AF44" s="97"/>
      <c r="AG44" s="99"/>
      <c r="AH44" s="97"/>
      <c r="AI44" s="97"/>
    </row>
    <row r="45" spans="1:35" s="86" customFormat="1" ht="15.25" x14ac:dyDescent="0.6">
      <c r="A45" s="81"/>
      <c r="B45" s="82"/>
      <c r="C45" s="52" t="s">
        <v>110</v>
      </c>
      <c r="D45" s="53"/>
      <c r="E45" s="80"/>
      <c r="F45" s="3" t="s">
        <v>119</v>
      </c>
      <c r="G45" s="120"/>
      <c r="K45" s="83"/>
      <c r="L45" s="3"/>
      <c r="M45" s="100"/>
      <c r="N45" s="84" t="str">
        <f>IFERROR(L45/F45,"")</f>
        <v/>
      </c>
      <c r="O45" s="56"/>
      <c r="P45" s="80"/>
      <c r="R45" s="87"/>
      <c r="S45" s="83"/>
      <c r="T45" s="88"/>
      <c r="U45" s="80"/>
      <c r="W45" s="80"/>
      <c r="Y45" s="80"/>
      <c r="AA45" s="80"/>
      <c r="AB45" s="80"/>
      <c r="AD45" s="80"/>
      <c r="AF45" s="80"/>
      <c r="AG45" s="89"/>
      <c r="AH45" s="80"/>
      <c r="AI45" s="80"/>
    </row>
    <row r="46" spans="1:35" s="98" customFormat="1" ht="5" customHeight="1" thickBot="1" x14ac:dyDescent="0.8">
      <c r="A46" s="90"/>
      <c r="B46" s="91"/>
      <c r="C46" s="134"/>
      <c r="D46" s="134"/>
      <c r="E46" s="75"/>
      <c r="F46" s="101"/>
      <c r="G46" s="94"/>
      <c r="H46" s="101"/>
      <c r="I46" s="75"/>
      <c r="J46" s="101"/>
      <c r="K46" s="75"/>
      <c r="L46" s="102"/>
      <c r="M46" s="75"/>
      <c r="N46" s="102"/>
      <c r="O46" s="42"/>
      <c r="P46" s="97"/>
      <c r="R46" s="95"/>
      <c r="S46" s="95"/>
      <c r="T46" s="95"/>
      <c r="U46" s="97"/>
      <c r="W46" s="97"/>
      <c r="Y46" s="97"/>
      <c r="AA46" s="97"/>
      <c r="AB46" s="97"/>
      <c r="AD46" s="97"/>
      <c r="AF46" s="97"/>
      <c r="AG46" s="99"/>
      <c r="AH46" s="97"/>
      <c r="AI46" s="97"/>
    </row>
    <row r="47" spans="1:35" s="86" customFormat="1" ht="15.5" x14ac:dyDescent="0.6">
      <c r="A47" s="81"/>
      <c r="B47" s="82"/>
      <c r="C47" s="136" t="s">
        <v>0</v>
      </c>
      <c r="D47" s="137"/>
      <c r="E47" s="80"/>
      <c r="F47" s="130">
        <f>SUM(F43:F45)</f>
        <v>2205727</v>
      </c>
      <c r="G47" s="21"/>
      <c r="H47" s="130">
        <f>SUM(H43:H45)</f>
        <v>0</v>
      </c>
      <c r="I47" s="80"/>
      <c r="J47" s="84">
        <f>IFERROR(H47/F47,"")</f>
        <v>0</v>
      </c>
      <c r="K47" s="83"/>
      <c r="L47" s="130">
        <f>L43</f>
        <v>0</v>
      </c>
      <c r="M47" s="80"/>
      <c r="N47" s="84">
        <f>N43</f>
        <v>0</v>
      </c>
      <c r="O47" s="56"/>
      <c r="P47" s="80"/>
      <c r="R47" s="162"/>
      <c r="S47" s="162"/>
      <c r="T47" s="162"/>
      <c r="U47" s="80"/>
      <c r="W47" s="80"/>
      <c r="Y47" s="80"/>
      <c r="AA47" s="80"/>
      <c r="AB47" s="80"/>
      <c r="AD47" s="80"/>
      <c r="AF47" s="80"/>
      <c r="AG47" s="89"/>
      <c r="AH47" s="80"/>
      <c r="AI47" s="80"/>
    </row>
    <row r="48" spans="1:35" ht="13" customHeight="1" x14ac:dyDescent="0.65">
      <c r="B48" s="66"/>
      <c r="C48" s="103"/>
      <c r="D48" s="104"/>
      <c r="E48" s="105"/>
      <c r="F48" s="106"/>
      <c r="G48" s="105"/>
      <c r="H48" s="105"/>
      <c r="I48" s="107"/>
      <c r="J48" s="105"/>
      <c r="K48" s="107"/>
      <c r="L48" s="106"/>
      <c r="M48" s="107"/>
      <c r="N48" s="106"/>
      <c r="O48" s="70"/>
      <c r="P48" s="108"/>
      <c r="Q48" s="10"/>
      <c r="R48" s="11"/>
      <c r="S48" s="109"/>
      <c r="T48" s="11"/>
    </row>
    <row r="49" spans="1:35" ht="15.5" x14ac:dyDescent="0.65">
      <c r="B49" s="13"/>
      <c r="C49" s="110"/>
      <c r="D49" s="78"/>
      <c r="E49" s="21"/>
      <c r="F49" s="111"/>
      <c r="G49" s="109"/>
      <c r="H49" s="109"/>
      <c r="J49" s="109"/>
      <c r="K49" s="109"/>
      <c r="L49" s="111"/>
      <c r="M49" s="109"/>
      <c r="N49" s="111"/>
      <c r="Q49" s="109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2"/>
      <c r="D50" s="113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4"/>
      <c r="Y50" s="32"/>
      <c r="Z50" s="115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46"/>
      <c r="D52" s="146"/>
      <c r="F52" s="147" t="s">
        <v>81</v>
      </c>
      <c r="G52" s="148"/>
      <c r="H52" s="149"/>
      <c r="I52" s="41"/>
      <c r="J52" s="150" t="s">
        <v>82</v>
      </c>
      <c r="K52" s="151"/>
      <c r="L52" s="152"/>
      <c r="M52" s="41"/>
      <c r="N52" s="150" t="s">
        <v>2</v>
      </c>
      <c r="O52" s="151"/>
      <c r="P52" s="152"/>
      <c r="Q52" s="41"/>
      <c r="R52" s="143" t="s">
        <v>3</v>
      </c>
      <c r="S52" s="41"/>
      <c r="T52" s="143" t="s">
        <v>6</v>
      </c>
      <c r="U52" s="41"/>
      <c r="V52" s="143" t="s">
        <v>4</v>
      </c>
      <c r="W52" s="41"/>
      <c r="X52" s="143" t="s">
        <v>7</v>
      </c>
      <c r="Y52" s="41"/>
      <c r="Z52" s="143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46"/>
      <c r="D53" s="146"/>
      <c r="F53" s="43"/>
      <c r="J53" s="153"/>
      <c r="K53" s="154"/>
      <c r="L53" s="155"/>
      <c r="N53" s="153"/>
      <c r="O53" s="154"/>
      <c r="P53" s="155"/>
      <c r="R53" s="144"/>
      <c r="T53" s="144"/>
      <c r="V53" s="144"/>
      <c r="X53" s="144"/>
      <c r="Z53" s="144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46"/>
      <c r="D54" s="146"/>
      <c r="E54" s="41"/>
      <c r="F54" s="47" t="s">
        <v>1</v>
      </c>
      <c r="G54" s="41"/>
      <c r="H54" s="47" t="s">
        <v>89</v>
      </c>
      <c r="J54" s="156"/>
      <c r="K54" s="157"/>
      <c r="L54" s="158"/>
      <c r="N54" s="156"/>
      <c r="O54" s="157"/>
      <c r="P54" s="158"/>
      <c r="R54" s="145"/>
      <c r="T54" s="145"/>
      <c r="V54" s="145"/>
      <c r="X54" s="145"/>
      <c r="Z54" s="145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41" t="s">
        <v>95</v>
      </c>
      <c r="D57" s="142" t="s">
        <v>83</v>
      </c>
      <c r="E57" s="21"/>
      <c r="F57" s="3">
        <v>275716</v>
      </c>
      <c r="G57" s="120"/>
      <c r="H57" s="3" t="s">
        <v>119</v>
      </c>
      <c r="I57" s="120"/>
      <c r="J57" s="176"/>
      <c r="K57" s="177"/>
      <c r="L57" s="178"/>
      <c r="M57" s="120"/>
      <c r="N57" s="176"/>
      <c r="O57" s="177"/>
      <c r="P57" s="178"/>
      <c r="Q57" s="120"/>
      <c r="R57" s="3">
        <v>50000</v>
      </c>
      <c r="S57" s="120"/>
      <c r="T57" s="3"/>
      <c r="U57" s="120"/>
      <c r="V57" s="3"/>
      <c r="W57" s="120"/>
      <c r="X57" s="3"/>
      <c r="Y57" s="54"/>
      <c r="Z57" s="129">
        <f>SUM(F57:X57)</f>
        <v>325716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21"/>
      <c r="G58" s="122"/>
      <c r="H58" s="121"/>
      <c r="I58" s="123"/>
      <c r="J58" s="123"/>
      <c r="K58" s="122"/>
      <c r="L58" s="122"/>
      <c r="M58" s="123"/>
      <c r="N58" s="122"/>
      <c r="O58" s="123"/>
      <c r="P58" s="123"/>
      <c r="Q58" s="122"/>
      <c r="R58" s="124"/>
      <c r="S58" s="125"/>
      <c r="T58" s="123"/>
      <c r="U58" s="125"/>
      <c r="V58" s="123"/>
      <c r="W58" s="125"/>
      <c r="X58" s="123"/>
      <c r="Y58" s="59"/>
      <c r="Z58" s="11"/>
      <c r="AA58" s="18"/>
      <c r="AB58" s="15"/>
    </row>
    <row r="59" spans="1:35" ht="17" customHeight="1" x14ac:dyDescent="0.65">
      <c r="B59" s="51"/>
      <c r="C59" s="141" t="s">
        <v>96</v>
      </c>
      <c r="D59" s="142" t="s">
        <v>84</v>
      </c>
      <c r="E59" s="21"/>
      <c r="F59" s="3">
        <v>1102864</v>
      </c>
      <c r="G59" s="120"/>
      <c r="H59" s="3" t="s">
        <v>119</v>
      </c>
      <c r="I59" s="120"/>
      <c r="J59" s="176">
        <v>607890</v>
      </c>
      <c r="K59" s="177"/>
      <c r="L59" s="178"/>
      <c r="M59" s="120"/>
      <c r="N59" s="176">
        <v>13500</v>
      </c>
      <c r="O59" s="177"/>
      <c r="P59" s="178"/>
      <c r="Q59" s="120"/>
      <c r="R59" s="3">
        <v>50000</v>
      </c>
      <c r="S59" s="120"/>
      <c r="T59" s="3"/>
      <c r="U59" s="120"/>
      <c r="V59" s="3"/>
      <c r="W59" s="120"/>
      <c r="X59" s="3"/>
      <c r="Y59" s="54"/>
      <c r="Z59" s="129">
        <f>SUM(F59:X59)</f>
        <v>1774254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21"/>
      <c r="G60" s="122"/>
      <c r="H60" s="121"/>
      <c r="I60" s="123"/>
      <c r="J60" s="123"/>
      <c r="K60" s="122"/>
      <c r="L60" s="122"/>
      <c r="M60" s="123"/>
      <c r="N60" s="122"/>
      <c r="O60" s="123"/>
      <c r="P60" s="123"/>
      <c r="Q60" s="122"/>
      <c r="R60" s="124"/>
      <c r="S60" s="125"/>
      <c r="T60" s="123"/>
      <c r="U60" s="125"/>
      <c r="V60" s="123"/>
      <c r="W60" s="125"/>
      <c r="X60" s="123"/>
      <c r="Y60" s="59"/>
      <c r="Z60" s="11"/>
      <c r="AA60" s="18"/>
      <c r="AB60" s="15"/>
    </row>
    <row r="61" spans="1:35" ht="17" customHeight="1" x14ac:dyDescent="0.65">
      <c r="B61" s="51"/>
      <c r="C61" s="141" t="s">
        <v>97</v>
      </c>
      <c r="D61" s="142" t="s">
        <v>85</v>
      </c>
      <c r="E61" s="21"/>
      <c r="F61" s="3">
        <v>275716</v>
      </c>
      <c r="G61" s="120"/>
      <c r="H61" s="3" t="s">
        <v>119</v>
      </c>
      <c r="I61" s="120"/>
      <c r="J61" s="176"/>
      <c r="K61" s="177"/>
      <c r="L61" s="178"/>
      <c r="M61" s="120"/>
      <c r="N61" s="176"/>
      <c r="O61" s="177"/>
      <c r="P61" s="178"/>
      <c r="Q61" s="120"/>
      <c r="R61" s="3"/>
      <c r="S61" s="120"/>
      <c r="T61" s="3"/>
      <c r="U61" s="120"/>
      <c r="V61" s="3"/>
      <c r="W61" s="120"/>
      <c r="X61" s="3"/>
      <c r="Y61" s="54"/>
      <c r="Z61" s="129">
        <f>SUM(F61:X61)</f>
        <v>275716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21"/>
      <c r="G62" s="122"/>
      <c r="H62" s="121"/>
      <c r="I62" s="123"/>
      <c r="J62" s="123"/>
      <c r="K62" s="122"/>
      <c r="L62" s="122"/>
      <c r="M62" s="123"/>
      <c r="N62" s="122"/>
      <c r="O62" s="123"/>
      <c r="P62" s="123"/>
      <c r="Q62" s="122"/>
      <c r="R62" s="124"/>
      <c r="S62" s="125"/>
      <c r="T62" s="123"/>
      <c r="U62" s="125"/>
      <c r="V62" s="123"/>
      <c r="W62" s="125"/>
      <c r="X62" s="123"/>
      <c r="Y62" s="59"/>
      <c r="Z62" s="11"/>
      <c r="AA62" s="18"/>
      <c r="AB62" s="15"/>
    </row>
    <row r="63" spans="1:35" ht="17" customHeight="1" x14ac:dyDescent="0.65">
      <c r="B63" s="51"/>
      <c r="C63" s="141" t="s">
        <v>98</v>
      </c>
      <c r="D63" s="142" t="s">
        <v>86</v>
      </c>
      <c r="E63" s="21"/>
      <c r="F63" s="3">
        <v>275715</v>
      </c>
      <c r="G63" s="120"/>
      <c r="H63" s="3" t="s">
        <v>119</v>
      </c>
      <c r="I63" s="120"/>
      <c r="J63" s="176"/>
      <c r="K63" s="177"/>
      <c r="L63" s="178"/>
      <c r="M63" s="120"/>
      <c r="N63" s="176">
        <v>1585</v>
      </c>
      <c r="O63" s="177"/>
      <c r="P63" s="178"/>
      <c r="Q63" s="120"/>
      <c r="R63" s="3"/>
      <c r="S63" s="120"/>
      <c r="T63" s="3"/>
      <c r="U63" s="120"/>
      <c r="V63" s="3"/>
      <c r="W63" s="120"/>
      <c r="X63" s="3"/>
      <c r="Y63" s="54"/>
      <c r="Z63" s="129">
        <f>SUM(F63:X63)</f>
        <v>277300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21"/>
      <c r="G64" s="122"/>
      <c r="H64" s="121"/>
      <c r="I64" s="123"/>
      <c r="J64" s="123"/>
      <c r="K64" s="122"/>
      <c r="L64" s="122"/>
      <c r="M64" s="123"/>
      <c r="N64" s="122"/>
      <c r="O64" s="123"/>
      <c r="P64" s="123"/>
      <c r="Q64" s="122"/>
      <c r="R64" s="124"/>
      <c r="S64" s="125"/>
      <c r="T64" s="123"/>
      <c r="U64" s="125"/>
      <c r="V64" s="123"/>
      <c r="W64" s="125"/>
      <c r="X64" s="123"/>
      <c r="Y64" s="59"/>
      <c r="Z64" s="11"/>
      <c r="AA64" s="18"/>
      <c r="AB64" s="15"/>
    </row>
    <row r="65" spans="1:35" s="11" customFormat="1" ht="17" customHeight="1" x14ac:dyDescent="0.65">
      <c r="A65" s="9"/>
      <c r="B65" s="51"/>
      <c r="C65" s="141" t="s">
        <v>117</v>
      </c>
      <c r="D65" s="142" t="s">
        <v>87</v>
      </c>
      <c r="E65" s="21"/>
      <c r="F65" s="3">
        <v>275716</v>
      </c>
      <c r="G65" s="120"/>
      <c r="H65" s="3" t="s">
        <v>119</v>
      </c>
      <c r="I65" s="120"/>
      <c r="J65" s="176"/>
      <c r="K65" s="177"/>
      <c r="L65" s="178"/>
      <c r="M65" s="120"/>
      <c r="N65" s="176"/>
      <c r="O65" s="177"/>
      <c r="P65" s="178"/>
      <c r="Q65" s="120"/>
      <c r="R65" s="3">
        <v>154788</v>
      </c>
      <c r="S65" s="120"/>
      <c r="T65" s="3"/>
      <c r="U65" s="120"/>
      <c r="V65" s="3"/>
      <c r="W65" s="120"/>
      <c r="X65" s="3"/>
      <c r="Y65" s="54"/>
      <c r="Z65" s="129">
        <f>SUM(F65:X65)</f>
        <v>430504</v>
      </c>
      <c r="AA65" s="56"/>
      <c r="AB65" s="57"/>
    </row>
    <row r="66" spans="1:35" ht="5" customHeight="1" thickBot="1" x14ac:dyDescent="0.8">
      <c r="A66" s="13"/>
      <c r="B66" s="49"/>
      <c r="C66" s="134"/>
      <c r="D66" s="134"/>
      <c r="E66" s="14"/>
      <c r="F66" s="60"/>
      <c r="G66" s="10"/>
      <c r="H66" s="60"/>
      <c r="I66" s="10"/>
      <c r="J66" s="135"/>
      <c r="K66" s="135"/>
      <c r="L66" s="135"/>
      <c r="M66" s="10"/>
      <c r="N66" s="135"/>
      <c r="O66" s="135"/>
      <c r="P66" s="135"/>
      <c r="Q66" s="15"/>
      <c r="R66" s="62"/>
      <c r="T66" s="63"/>
      <c r="V66" s="63"/>
      <c r="X66" s="63"/>
      <c r="Z66" s="63"/>
      <c r="AA66" s="42"/>
      <c r="AD66" s="10"/>
      <c r="AF66" s="10"/>
      <c r="AG66" s="10"/>
      <c r="AH66" s="10"/>
      <c r="AI66" s="10"/>
    </row>
    <row r="67" spans="1:35" s="59" customFormat="1" ht="17" customHeight="1" x14ac:dyDescent="0.65">
      <c r="A67" s="117"/>
      <c r="B67" s="118"/>
      <c r="C67" s="136" t="s">
        <v>0</v>
      </c>
      <c r="D67" s="137"/>
      <c r="E67" s="57"/>
      <c r="F67" s="130">
        <f>SUM(F57:F65)</f>
        <v>2205727</v>
      </c>
      <c r="G67" s="21"/>
      <c r="H67" s="131">
        <f>SUM(H57:H65)</f>
        <v>0</v>
      </c>
      <c r="I67" s="57"/>
      <c r="J67" s="138">
        <f>SUM(J57:L65)</f>
        <v>607890</v>
      </c>
      <c r="K67" s="139"/>
      <c r="L67" s="140"/>
      <c r="M67" s="57"/>
      <c r="N67" s="138">
        <f>SUM(N57:P65)</f>
        <v>15085</v>
      </c>
      <c r="O67" s="139"/>
      <c r="P67" s="140"/>
      <c r="Q67" s="57"/>
      <c r="R67" s="130">
        <f>SUM(R57:R65)</f>
        <v>254788</v>
      </c>
      <c r="S67" s="57"/>
      <c r="T67" s="130">
        <f>SUM(T57:T65)</f>
        <v>0</v>
      </c>
      <c r="U67" s="57"/>
      <c r="V67" s="131">
        <f>SUM(V57:V65)</f>
        <v>0</v>
      </c>
      <c r="W67" s="57"/>
      <c r="X67" s="131">
        <f>SUM(X57:X65)</f>
        <v>0</v>
      </c>
      <c r="Y67" s="57"/>
      <c r="Z67" s="131">
        <f>SUM(Z57:Z65)</f>
        <v>3083490</v>
      </c>
      <c r="AA67" s="56"/>
      <c r="AB67" s="119"/>
    </row>
    <row r="68" spans="1:35" s="11" customFormat="1" ht="11" customHeight="1" x14ac:dyDescent="0.65">
      <c r="A68" s="9"/>
      <c r="B68" s="66"/>
      <c r="C68" s="67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70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79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79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algorithmName="SHA-512" hashValue="PSPYV7pfrkVmyNe/EqPo/K40wkFVhG/Uj59gWk8EPfFKjZG7Wq7+TimEDmFUhyEjjGtjwNNzA5BDa1cyHb7mzw==" saltValue="xAkcVvTAvyPING6SaufvMQ==" spinCount="100000" sheet="1" objects="1" scenarios="1" formatCells="0" formatColumns="0" formatRows="0" insertHyperlinks="0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44" zoomScale="70" zoomScaleNormal="70" workbookViewId="0">
      <selection activeCell="F58" sqref="F58:X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67" t="s">
        <v>104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</row>
    <row r="3" spans="1:35" ht="37" customHeight="1" x14ac:dyDescent="0.65"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68"/>
      <c r="C6" s="16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179" t="str">
        <f>Summary!D11:O11</f>
        <v>Antelope Valley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82" t="s">
        <v>118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46"/>
      <c r="D17" s="146"/>
      <c r="F17" s="147" t="s">
        <v>81</v>
      </c>
      <c r="G17" s="148"/>
      <c r="H17" s="149"/>
      <c r="I17" s="44"/>
      <c r="J17" s="150" t="s">
        <v>82</v>
      </c>
      <c r="K17" s="151"/>
      <c r="L17" s="152"/>
      <c r="M17" s="44"/>
      <c r="N17" s="150" t="s">
        <v>2</v>
      </c>
      <c r="O17" s="151"/>
      <c r="P17" s="152"/>
      <c r="Q17" s="44"/>
      <c r="R17" s="143" t="s">
        <v>3</v>
      </c>
      <c r="S17" s="44"/>
      <c r="T17" s="143" t="s">
        <v>6</v>
      </c>
      <c r="U17" s="44"/>
      <c r="V17" s="143" t="s">
        <v>4</v>
      </c>
      <c r="W17" s="44"/>
      <c r="X17" s="143" t="s">
        <v>7</v>
      </c>
      <c r="Y17" s="44"/>
      <c r="Z17" s="143" t="s">
        <v>0</v>
      </c>
      <c r="AA17" s="42"/>
    </row>
    <row r="18" spans="1:35" ht="5" customHeight="1" x14ac:dyDescent="0.6">
      <c r="A18" s="10"/>
      <c r="B18" s="40"/>
      <c r="C18" s="146"/>
      <c r="D18" s="146"/>
      <c r="F18" s="43"/>
      <c r="J18" s="153"/>
      <c r="K18" s="154"/>
      <c r="L18" s="155"/>
      <c r="N18" s="153"/>
      <c r="O18" s="154"/>
      <c r="P18" s="155"/>
      <c r="R18" s="144"/>
      <c r="T18" s="144"/>
      <c r="V18" s="144"/>
      <c r="X18" s="144"/>
      <c r="Z18" s="144"/>
      <c r="AA18" s="42"/>
    </row>
    <row r="19" spans="1:35" s="45" customFormat="1" ht="29" customHeight="1" thickBot="1" x14ac:dyDescent="0.75">
      <c r="B19" s="46"/>
      <c r="C19" s="146"/>
      <c r="D19" s="146"/>
      <c r="E19" s="44"/>
      <c r="F19" s="47" t="s">
        <v>1</v>
      </c>
      <c r="G19" s="44"/>
      <c r="H19" s="47" t="s">
        <v>89</v>
      </c>
      <c r="J19" s="156"/>
      <c r="K19" s="157"/>
      <c r="L19" s="158"/>
      <c r="N19" s="156"/>
      <c r="O19" s="157"/>
      <c r="P19" s="158"/>
      <c r="R19" s="145"/>
      <c r="T19" s="145"/>
      <c r="V19" s="145"/>
      <c r="X19" s="145"/>
      <c r="Z19" s="145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2" t="s">
        <v>91</v>
      </c>
      <c r="D21" s="53"/>
      <c r="E21" s="21"/>
      <c r="F21" s="3">
        <v>1102864</v>
      </c>
      <c r="G21" s="120"/>
      <c r="H21" s="3" t="s">
        <v>119</v>
      </c>
      <c r="I21" s="120"/>
      <c r="J21" s="176">
        <v>363336</v>
      </c>
      <c r="K21" s="177"/>
      <c r="L21" s="178"/>
      <c r="M21" s="120"/>
      <c r="N21" s="176"/>
      <c r="O21" s="177"/>
      <c r="P21" s="178"/>
      <c r="Q21" s="120"/>
      <c r="R21" s="3">
        <v>63697</v>
      </c>
      <c r="S21" s="120"/>
      <c r="T21" s="3"/>
      <c r="U21" s="120"/>
      <c r="V21" s="3"/>
      <c r="W21" s="120"/>
      <c r="X21" s="3"/>
      <c r="Y21" s="54"/>
      <c r="Z21" s="55">
        <f>SUM(F21:X21)</f>
        <v>1529897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1"/>
      <c r="G22" s="122"/>
      <c r="H22" s="121"/>
      <c r="I22" s="123"/>
      <c r="J22" s="123"/>
      <c r="K22" s="122"/>
      <c r="L22" s="122"/>
      <c r="M22" s="123"/>
      <c r="N22" s="122"/>
      <c r="O22" s="123"/>
      <c r="P22" s="123"/>
      <c r="Q22" s="122"/>
      <c r="R22" s="124"/>
      <c r="S22" s="125"/>
      <c r="T22" s="123"/>
      <c r="U22" s="125"/>
      <c r="V22" s="123"/>
      <c r="W22" s="125"/>
      <c r="X22" s="123"/>
      <c r="Y22" s="59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2" t="s">
        <v>94</v>
      </c>
      <c r="D23" s="53"/>
      <c r="E23" s="21"/>
      <c r="F23" s="3">
        <v>772004</v>
      </c>
      <c r="G23" s="120"/>
      <c r="H23" s="3"/>
      <c r="I23" s="120"/>
      <c r="J23" s="176">
        <v>244554</v>
      </c>
      <c r="K23" s="177"/>
      <c r="L23" s="178"/>
      <c r="M23" s="120"/>
      <c r="N23" s="176"/>
      <c r="O23" s="177"/>
      <c r="P23" s="178"/>
      <c r="Q23" s="120"/>
      <c r="R23" s="3">
        <v>63697</v>
      </c>
      <c r="S23" s="120"/>
      <c r="T23" s="3"/>
      <c r="U23" s="120"/>
      <c r="V23" s="3"/>
      <c r="W23" s="120"/>
      <c r="X23" s="3"/>
      <c r="Y23" s="54"/>
      <c r="Z23" s="55">
        <f>SUM(F23:X23)</f>
        <v>1080255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1"/>
      <c r="G24" s="122"/>
      <c r="H24" s="121"/>
      <c r="I24" s="123"/>
      <c r="J24" s="123"/>
      <c r="K24" s="122"/>
      <c r="L24" s="122"/>
      <c r="M24" s="123"/>
      <c r="N24" s="122"/>
      <c r="O24" s="123"/>
      <c r="P24" s="123"/>
      <c r="Q24" s="122"/>
      <c r="R24" s="124"/>
      <c r="S24" s="125"/>
      <c r="T24" s="123"/>
      <c r="U24" s="125"/>
      <c r="V24" s="123"/>
      <c r="W24" s="125"/>
      <c r="X24" s="123"/>
      <c r="Y24" s="59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2" t="s">
        <v>112</v>
      </c>
      <c r="D25" s="53"/>
      <c r="E25" s="21"/>
      <c r="F25" s="3"/>
      <c r="G25" s="120"/>
      <c r="H25" s="3"/>
      <c r="I25" s="120"/>
      <c r="J25" s="176"/>
      <c r="K25" s="177"/>
      <c r="L25" s="178"/>
      <c r="M25" s="120"/>
      <c r="N25" s="176"/>
      <c r="O25" s="177"/>
      <c r="P25" s="178"/>
      <c r="Q25" s="120"/>
      <c r="R25" s="3"/>
      <c r="S25" s="120"/>
      <c r="T25" s="3"/>
      <c r="U25" s="120"/>
      <c r="V25" s="3"/>
      <c r="W25" s="120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1"/>
      <c r="G26" s="122"/>
      <c r="H26" s="121"/>
      <c r="I26" s="123"/>
      <c r="J26" s="123"/>
      <c r="K26" s="122"/>
      <c r="L26" s="122"/>
      <c r="M26" s="123"/>
      <c r="N26" s="122"/>
      <c r="O26" s="123"/>
      <c r="P26" s="123"/>
      <c r="Q26" s="122"/>
      <c r="R26" s="124"/>
      <c r="S26" s="125"/>
      <c r="T26" s="123"/>
      <c r="U26" s="125"/>
      <c r="V26" s="123"/>
      <c r="W26" s="125"/>
      <c r="X26" s="123"/>
      <c r="Y26" s="59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2" t="s">
        <v>113</v>
      </c>
      <c r="D27" s="53"/>
      <c r="E27" s="21"/>
      <c r="F27" s="3"/>
      <c r="G27" s="120"/>
      <c r="H27" s="3"/>
      <c r="I27" s="120"/>
      <c r="J27" s="176"/>
      <c r="K27" s="177"/>
      <c r="L27" s="178"/>
      <c r="M27" s="120"/>
      <c r="N27" s="176"/>
      <c r="O27" s="177"/>
      <c r="P27" s="178"/>
      <c r="Q27" s="120"/>
      <c r="R27" s="3"/>
      <c r="S27" s="120"/>
      <c r="T27" s="3"/>
      <c r="U27" s="120"/>
      <c r="V27" s="3"/>
      <c r="W27" s="120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1"/>
      <c r="G28" s="122"/>
      <c r="H28" s="121"/>
      <c r="I28" s="123"/>
      <c r="J28" s="123"/>
      <c r="K28" s="122"/>
      <c r="L28" s="122"/>
      <c r="M28" s="123"/>
      <c r="N28" s="122"/>
      <c r="O28" s="123"/>
      <c r="P28" s="123"/>
      <c r="Q28" s="122"/>
      <c r="R28" s="124"/>
      <c r="S28" s="125"/>
      <c r="T28" s="123"/>
      <c r="U28" s="125"/>
      <c r="V28" s="123"/>
      <c r="W28" s="125"/>
      <c r="X28" s="123"/>
      <c r="Y28" s="59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2" t="s">
        <v>114</v>
      </c>
      <c r="D29" s="53"/>
      <c r="E29" s="21"/>
      <c r="F29" s="3">
        <v>110286</v>
      </c>
      <c r="G29" s="120"/>
      <c r="H29" s="3"/>
      <c r="I29" s="120"/>
      <c r="J29" s="176"/>
      <c r="K29" s="177"/>
      <c r="L29" s="178"/>
      <c r="M29" s="120"/>
      <c r="N29" s="176"/>
      <c r="O29" s="177"/>
      <c r="P29" s="178"/>
      <c r="Q29" s="120"/>
      <c r="R29" s="3"/>
      <c r="S29" s="120"/>
      <c r="T29" s="3"/>
      <c r="U29" s="120"/>
      <c r="V29" s="3"/>
      <c r="W29" s="120"/>
      <c r="X29" s="3"/>
      <c r="Y29" s="54"/>
      <c r="Z29" s="55">
        <f>SUM(F29:X29)</f>
        <v>110286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1"/>
      <c r="G30" s="122"/>
      <c r="H30" s="121"/>
      <c r="I30" s="123"/>
      <c r="J30" s="123"/>
      <c r="K30" s="122"/>
      <c r="L30" s="122"/>
      <c r="M30" s="123"/>
      <c r="N30" s="122"/>
      <c r="O30" s="123"/>
      <c r="P30" s="123"/>
      <c r="Q30" s="122"/>
      <c r="R30" s="124"/>
      <c r="S30" s="125"/>
      <c r="T30" s="123"/>
      <c r="U30" s="125"/>
      <c r="V30" s="123"/>
      <c r="W30" s="125"/>
      <c r="X30" s="123"/>
      <c r="Y30" s="59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2" t="s">
        <v>115</v>
      </c>
      <c r="D31" s="53"/>
      <c r="E31" s="21"/>
      <c r="F31" s="3">
        <v>220573</v>
      </c>
      <c r="G31" s="120"/>
      <c r="H31" s="3"/>
      <c r="I31" s="120"/>
      <c r="J31" s="176"/>
      <c r="K31" s="177"/>
      <c r="L31" s="178"/>
      <c r="M31" s="120"/>
      <c r="N31" s="176">
        <v>15085</v>
      </c>
      <c r="O31" s="177"/>
      <c r="P31" s="178"/>
      <c r="Q31" s="120"/>
      <c r="R31" s="3">
        <v>127394</v>
      </c>
      <c r="S31" s="120"/>
      <c r="T31" s="3"/>
      <c r="U31" s="120"/>
      <c r="V31" s="3"/>
      <c r="W31" s="120"/>
      <c r="X31" s="3"/>
      <c r="Y31" s="54"/>
      <c r="Z31" s="55">
        <f>SUM(F31:X31)</f>
        <v>363052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1"/>
      <c r="G32" s="122"/>
      <c r="H32" s="121"/>
      <c r="I32" s="123"/>
      <c r="J32" s="123"/>
      <c r="K32" s="122"/>
      <c r="L32" s="122"/>
      <c r="M32" s="123"/>
      <c r="N32" s="122"/>
      <c r="O32" s="123"/>
      <c r="P32" s="123"/>
      <c r="Q32" s="122"/>
      <c r="R32" s="124"/>
      <c r="S32" s="125"/>
      <c r="T32" s="123"/>
      <c r="U32" s="125"/>
      <c r="V32" s="123"/>
      <c r="W32" s="125"/>
      <c r="X32" s="123"/>
      <c r="Y32" s="59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2" t="s">
        <v>116</v>
      </c>
      <c r="D33" s="53"/>
      <c r="E33" s="21"/>
      <c r="F33" s="3"/>
      <c r="G33" s="120"/>
      <c r="H33" s="3"/>
      <c r="I33" s="120"/>
      <c r="J33" s="176"/>
      <c r="K33" s="177"/>
      <c r="L33" s="178"/>
      <c r="M33" s="120"/>
      <c r="N33" s="176"/>
      <c r="O33" s="177"/>
      <c r="P33" s="178"/>
      <c r="Q33" s="120"/>
      <c r="R33" s="3"/>
      <c r="S33" s="120"/>
      <c r="T33" s="3"/>
      <c r="U33" s="120"/>
      <c r="V33" s="3"/>
      <c r="W33" s="120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34"/>
      <c r="D34" s="134"/>
      <c r="E34" s="14"/>
      <c r="F34" s="61"/>
      <c r="G34" s="10"/>
      <c r="H34" s="61"/>
      <c r="I34" s="10"/>
      <c r="J34" s="135"/>
      <c r="K34" s="135"/>
      <c r="L34" s="135"/>
      <c r="M34" s="10"/>
      <c r="N34" s="135"/>
      <c r="O34" s="135"/>
      <c r="P34" s="135"/>
      <c r="Q34" s="15"/>
      <c r="R34" s="62"/>
      <c r="T34" s="63"/>
      <c r="V34" s="63"/>
      <c r="X34" s="63"/>
      <c r="Z34" s="63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36" t="s">
        <v>0</v>
      </c>
      <c r="D35" s="137"/>
      <c r="E35" s="57"/>
      <c r="F35" s="64">
        <f>SUM(F21:F33)</f>
        <v>2205727</v>
      </c>
      <c r="G35" s="21"/>
      <c r="H35" s="65">
        <f>SUM(H21:H33)</f>
        <v>0</v>
      </c>
      <c r="I35" s="57"/>
      <c r="J35" s="173">
        <f>SUM(J21:L33)</f>
        <v>607890</v>
      </c>
      <c r="K35" s="174"/>
      <c r="L35" s="175"/>
      <c r="M35" s="57"/>
      <c r="N35" s="173">
        <f>SUM(N21:P33)</f>
        <v>15085</v>
      </c>
      <c r="O35" s="174"/>
      <c r="P35" s="175"/>
      <c r="Q35" s="57"/>
      <c r="R35" s="64">
        <f>SUM(R21:R33)</f>
        <v>254788</v>
      </c>
      <c r="S35" s="57"/>
      <c r="T35" s="64">
        <f>SUM(T21:T33)</f>
        <v>0</v>
      </c>
      <c r="U35" s="57"/>
      <c r="V35" s="65">
        <f>SUM(V21:V33)</f>
        <v>0</v>
      </c>
      <c r="W35" s="57"/>
      <c r="X35" s="65">
        <f>SUM(X21:X33)</f>
        <v>0</v>
      </c>
      <c r="Y35" s="57"/>
      <c r="Z35" s="65">
        <f>SUM(Z21:Z33)</f>
        <v>3083490</v>
      </c>
      <c r="AA35" s="56"/>
      <c r="AB35" s="57"/>
    </row>
    <row r="36" spans="1:35" ht="11" customHeight="1" x14ac:dyDescent="0.65">
      <c r="B36" s="66"/>
      <c r="C36" s="6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  <c r="AA36" s="70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1"/>
      <c r="E39" s="35"/>
      <c r="F39" s="72"/>
      <c r="G39" s="71"/>
      <c r="H39" s="71"/>
      <c r="I39" s="72"/>
      <c r="J39" s="71"/>
      <c r="K39" s="72"/>
      <c r="L39" s="72"/>
      <c r="M39" s="72"/>
      <c r="N39" s="72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3"/>
      <c r="D40" s="74"/>
      <c r="E40" s="44"/>
      <c r="F40" s="143" t="s">
        <v>103</v>
      </c>
      <c r="G40" s="44"/>
      <c r="H40" s="163" t="s">
        <v>102</v>
      </c>
      <c r="I40" s="164"/>
      <c r="J40" s="165"/>
      <c r="K40" s="44"/>
      <c r="L40" s="163" t="s">
        <v>105</v>
      </c>
      <c r="M40" s="164"/>
      <c r="N40" s="165"/>
      <c r="O40" s="42"/>
      <c r="R40" s="166"/>
      <c r="S40" s="166"/>
      <c r="T40" s="166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5"/>
      <c r="F41" s="144"/>
      <c r="G41" s="75"/>
      <c r="H41" s="76"/>
      <c r="I41" s="76"/>
      <c r="J41" s="76"/>
      <c r="K41" s="76"/>
      <c r="L41" s="76"/>
      <c r="M41" s="76"/>
      <c r="N41" s="76"/>
      <c r="O41" s="56"/>
      <c r="Q41" s="10"/>
      <c r="R41" s="166"/>
      <c r="S41" s="166"/>
      <c r="T41" s="166"/>
    </row>
    <row r="42" spans="1:35" ht="13.75" thickBot="1" x14ac:dyDescent="0.75">
      <c r="A42" s="11"/>
      <c r="B42" s="40"/>
      <c r="C42" s="77"/>
      <c r="D42" s="78"/>
      <c r="E42" s="44"/>
      <c r="F42" s="145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66"/>
      <c r="S42" s="166"/>
      <c r="T42" s="166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6" customFormat="1" ht="16" customHeight="1" x14ac:dyDescent="0.6">
      <c r="A44" s="81"/>
      <c r="B44" s="82"/>
      <c r="C44" s="116" t="s">
        <v>111</v>
      </c>
      <c r="D44" s="53"/>
      <c r="E44" s="80"/>
      <c r="F44" s="3">
        <v>2205727</v>
      </c>
      <c r="G44" s="120"/>
      <c r="H44" s="3">
        <v>0</v>
      </c>
      <c r="I44" s="83"/>
      <c r="J44" s="84">
        <f>IFERROR(H44/F44,"")</f>
        <v>0</v>
      </c>
      <c r="K44" s="83"/>
      <c r="L44" s="3"/>
      <c r="M44" s="85"/>
      <c r="N44" s="84">
        <f>IFERROR(L44/F44,"")</f>
        <v>0</v>
      </c>
      <c r="O44" s="42"/>
      <c r="P44" s="80"/>
      <c r="R44" s="87"/>
      <c r="S44" s="83"/>
      <c r="T44" s="88"/>
      <c r="U44" s="80"/>
      <c r="W44" s="80"/>
      <c r="Y44" s="80"/>
      <c r="AA44" s="80"/>
      <c r="AB44" s="80"/>
      <c r="AD44" s="80"/>
      <c r="AF44" s="80"/>
      <c r="AG44" s="89"/>
      <c r="AH44" s="80"/>
      <c r="AI44" s="80"/>
    </row>
    <row r="45" spans="1:35" s="98" customFormat="1" ht="5" customHeight="1" x14ac:dyDescent="0.6">
      <c r="A45" s="90"/>
      <c r="B45" s="91"/>
      <c r="C45" s="92"/>
      <c r="D45" s="93"/>
      <c r="E45" s="75"/>
      <c r="F45" s="126"/>
      <c r="G45" s="127"/>
      <c r="H45" s="126"/>
      <c r="I45" s="95"/>
      <c r="J45" s="96"/>
      <c r="K45" s="95"/>
      <c r="L45" s="76"/>
      <c r="M45" s="76"/>
      <c r="N45" s="76"/>
      <c r="O45" s="56"/>
      <c r="P45" s="97"/>
      <c r="R45" s="95"/>
      <c r="S45" s="95"/>
      <c r="T45" s="95"/>
      <c r="U45" s="97"/>
      <c r="W45" s="97"/>
      <c r="Y45" s="97"/>
      <c r="AA45" s="97"/>
      <c r="AB45" s="97"/>
      <c r="AD45" s="97"/>
      <c r="AF45" s="97"/>
      <c r="AG45" s="99"/>
      <c r="AH45" s="97"/>
      <c r="AI45" s="97"/>
    </row>
    <row r="46" spans="1:35" s="86" customFormat="1" ht="16" customHeight="1" x14ac:dyDescent="0.6">
      <c r="A46" s="81"/>
      <c r="B46" s="82"/>
      <c r="C46" s="116" t="s">
        <v>110</v>
      </c>
      <c r="D46" s="53"/>
      <c r="E46" s="80"/>
      <c r="F46" s="3" t="s">
        <v>119</v>
      </c>
      <c r="G46" s="120"/>
      <c r="K46" s="83"/>
      <c r="L46" s="3"/>
      <c r="M46" s="100"/>
      <c r="N46" s="84" t="str">
        <f>IFERROR(L46/F46,"")</f>
        <v/>
      </c>
      <c r="O46" s="56"/>
      <c r="P46" s="80"/>
      <c r="R46" s="87"/>
      <c r="S46" s="83"/>
      <c r="T46" s="88"/>
      <c r="U46" s="80"/>
      <c r="W46" s="80"/>
      <c r="Y46" s="80"/>
      <c r="AA46" s="80"/>
      <c r="AB46" s="80"/>
      <c r="AD46" s="80"/>
      <c r="AF46" s="80"/>
      <c r="AG46" s="89"/>
      <c r="AH46" s="80"/>
      <c r="AI46" s="80"/>
    </row>
    <row r="47" spans="1:35" s="98" customFormat="1" ht="5" customHeight="1" thickBot="1" x14ac:dyDescent="0.8">
      <c r="A47" s="90"/>
      <c r="B47" s="91"/>
      <c r="C47" s="134"/>
      <c r="D47" s="134"/>
      <c r="E47" s="75"/>
      <c r="F47" s="101"/>
      <c r="G47" s="94"/>
      <c r="H47" s="101"/>
      <c r="I47" s="75"/>
      <c r="J47" s="101"/>
      <c r="K47" s="75"/>
      <c r="L47" s="102"/>
      <c r="M47" s="75"/>
      <c r="N47" s="102"/>
      <c r="O47" s="42"/>
      <c r="P47" s="97"/>
      <c r="R47" s="95"/>
      <c r="S47" s="95"/>
      <c r="T47" s="95"/>
      <c r="U47" s="97"/>
      <c r="W47" s="97"/>
      <c r="Y47" s="97"/>
      <c r="AA47" s="97"/>
      <c r="AB47" s="97"/>
      <c r="AD47" s="97"/>
      <c r="AF47" s="97"/>
      <c r="AG47" s="99"/>
      <c r="AH47" s="97"/>
      <c r="AI47" s="97"/>
    </row>
    <row r="48" spans="1:35" s="86" customFormat="1" ht="16" customHeight="1" x14ac:dyDescent="0.6">
      <c r="A48" s="81"/>
      <c r="B48" s="82"/>
      <c r="C48" s="136" t="s">
        <v>0</v>
      </c>
      <c r="D48" s="137"/>
      <c r="E48" s="80"/>
      <c r="F48" s="64">
        <f>SUM(F44:F46)</f>
        <v>2205727</v>
      </c>
      <c r="G48" s="21"/>
      <c r="H48" s="64">
        <f>SUM(H44:H46)</f>
        <v>0</v>
      </c>
      <c r="I48" s="80"/>
      <c r="J48" s="84">
        <f>IFERROR(H48/F48,"")</f>
        <v>0</v>
      </c>
      <c r="K48" s="83"/>
      <c r="L48" s="64">
        <f>SUM(L44:L46)</f>
        <v>0</v>
      </c>
      <c r="M48" s="80"/>
      <c r="N48" s="84">
        <f>N44</f>
        <v>0</v>
      </c>
      <c r="O48" s="56"/>
      <c r="P48" s="80"/>
      <c r="R48" s="162"/>
      <c r="S48" s="162"/>
      <c r="T48" s="162"/>
      <c r="U48" s="80"/>
      <c r="W48" s="80"/>
      <c r="Y48" s="80"/>
      <c r="AA48" s="80"/>
      <c r="AB48" s="80"/>
      <c r="AD48" s="80"/>
      <c r="AF48" s="80"/>
      <c r="AG48" s="89"/>
      <c r="AH48" s="80"/>
      <c r="AI48" s="80"/>
    </row>
    <row r="49" spans="1:35" ht="11" customHeight="1" x14ac:dyDescent="0.65">
      <c r="B49" s="66"/>
      <c r="C49" s="103"/>
      <c r="D49" s="104"/>
      <c r="E49" s="105"/>
      <c r="F49" s="106"/>
      <c r="G49" s="105"/>
      <c r="H49" s="105"/>
      <c r="I49" s="107"/>
      <c r="J49" s="105"/>
      <c r="K49" s="107"/>
      <c r="L49" s="106"/>
      <c r="M49" s="107"/>
      <c r="N49" s="106"/>
      <c r="O49" s="70"/>
      <c r="P49" s="108"/>
      <c r="Q49" s="10"/>
      <c r="R49" s="11"/>
      <c r="S49" s="109"/>
      <c r="T49" s="11"/>
    </row>
    <row r="50" spans="1:35" ht="14" customHeight="1" x14ac:dyDescent="0.65">
      <c r="B50" s="13"/>
      <c r="C50" s="110"/>
      <c r="D50" s="78"/>
      <c r="E50" s="21"/>
      <c r="F50" s="111"/>
      <c r="G50" s="109"/>
      <c r="H50" s="109"/>
      <c r="J50" s="109"/>
      <c r="K50" s="109"/>
      <c r="L50" s="111"/>
      <c r="M50" s="109"/>
      <c r="N50" s="111"/>
      <c r="Q50" s="109"/>
      <c r="R50" s="11"/>
      <c r="S50" s="21"/>
      <c r="T50" s="128"/>
    </row>
    <row r="51" spans="1:35" s="20" customFormat="1" ht="20" customHeight="1" x14ac:dyDescent="0.6">
      <c r="A51" s="19"/>
      <c r="B51" s="29" t="s">
        <v>93</v>
      </c>
      <c r="C51" s="112"/>
      <c r="D51" s="113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4"/>
      <c r="Y51" s="32"/>
      <c r="Z51" s="115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46"/>
      <c r="D53" s="146"/>
      <c r="F53" s="147" t="s">
        <v>81</v>
      </c>
      <c r="G53" s="148"/>
      <c r="H53" s="149"/>
      <c r="I53" s="44"/>
      <c r="J53" s="150" t="s">
        <v>82</v>
      </c>
      <c r="K53" s="151"/>
      <c r="L53" s="152"/>
      <c r="M53" s="44"/>
      <c r="N53" s="150" t="s">
        <v>2</v>
      </c>
      <c r="O53" s="151"/>
      <c r="P53" s="152"/>
      <c r="Q53" s="44"/>
      <c r="R53" s="143" t="s">
        <v>3</v>
      </c>
      <c r="S53" s="44"/>
      <c r="T53" s="143" t="s">
        <v>6</v>
      </c>
      <c r="U53" s="44"/>
      <c r="V53" s="143" t="s">
        <v>4</v>
      </c>
      <c r="W53" s="44"/>
      <c r="X53" s="143" t="s">
        <v>7</v>
      </c>
      <c r="Y53" s="44"/>
      <c r="Z53" s="143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46"/>
      <c r="D54" s="146"/>
      <c r="F54" s="43"/>
      <c r="J54" s="153"/>
      <c r="K54" s="154"/>
      <c r="L54" s="155"/>
      <c r="N54" s="153"/>
      <c r="O54" s="154"/>
      <c r="P54" s="155"/>
      <c r="R54" s="144"/>
      <c r="T54" s="144"/>
      <c r="V54" s="144"/>
      <c r="X54" s="144"/>
      <c r="Z54" s="144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46"/>
      <c r="D55" s="146"/>
      <c r="E55" s="44"/>
      <c r="F55" s="47" t="s">
        <v>1</v>
      </c>
      <c r="G55" s="44"/>
      <c r="H55" s="47" t="s">
        <v>89</v>
      </c>
      <c r="J55" s="156"/>
      <c r="K55" s="157"/>
      <c r="L55" s="158"/>
      <c r="N55" s="156"/>
      <c r="O55" s="157"/>
      <c r="P55" s="158"/>
      <c r="R55" s="145"/>
      <c r="T55" s="145"/>
      <c r="V55" s="145"/>
      <c r="X55" s="145"/>
      <c r="Z55" s="145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41" t="s">
        <v>95</v>
      </c>
      <c r="D58" s="142" t="s">
        <v>83</v>
      </c>
      <c r="E58" s="21"/>
      <c r="F58" s="3">
        <v>275716</v>
      </c>
      <c r="G58" s="120"/>
      <c r="H58" s="3" t="s">
        <v>119</v>
      </c>
      <c r="I58" s="120"/>
      <c r="J58" s="176"/>
      <c r="K58" s="177"/>
      <c r="L58" s="178"/>
      <c r="M58" s="120"/>
      <c r="N58" s="176"/>
      <c r="O58" s="177"/>
      <c r="P58" s="178"/>
      <c r="Q58" s="120"/>
      <c r="R58" s="3">
        <v>50000</v>
      </c>
      <c r="S58" s="120"/>
      <c r="T58" s="3"/>
      <c r="U58" s="120"/>
      <c r="V58" s="3"/>
      <c r="W58" s="120"/>
      <c r="X58" s="3"/>
      <c r="Y58" s="54"/>
      <c r="Z58" s="55">
        <f>SUM(F58:X58)</f>
        <v>325716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1"/>
      <c r="G59" s="122"/>
      <c r="H59" s="121"/>
      <c r="I59" s="123"/>
      <c r="J59" s="123"/>
      <c r="K59" s="122"/>
      <c r="L59" s="122"/>
      <c r="M59" s="123"/>
      <c r="N59" s="122"/>
      <c r="O59" s="123"/>
      <c r="P59" s="123"/>
      <c r="Q59" s="122"/>
      <c r="R59" s="124"/>
      <c r="S59" s="125"/>
      <c r="T59" s="123"/>
      <c r="U59" s="125"/>
      <c r="V59" s="123"/>
      <c r="W59" s="125"/>
      <c r="X59" s="123"/>
      <c r="Y59" s="59"/>
      <c r="Z59" s="11"/>
      <c r="AA59" s="18"/>
      <c r="AB59" s="15"/>
    </row>
    <row r="60" spans="1:35" ht="17" customHeight="1" x14ac:dyDescent="0.65">
      <c r="B60" s="51"/>
      <c r="C60" s="141" t="s">
        <v>96</v>
      </c>
      <c r="D60" s="142" t="s">
        <v>84</v>
      </c>
      <c r="E60" s="21"/>
      <c r="F60" s="3">
        <v>1102864</v>
      </c>
      <c r="G60" s="120"/>
      <c r="H60" s="3" t="s">
        <v>119</v>
      </c>
      <c r="I60" s="120"/>
      <c r="J60" s="176">
        <v>607890</v>
      </c>
      <c r="K60" s="177"/>
      <c r="L60" s="178"/>
      <c r="M60" s="120"/>
      <c r="N60" s="176">
        <v>13500</v>
      </c>
      <c r="O60" s="177"/>
      <c r="P60" s="178"/>
      <c r="Q60" s="120"/>
      <c r="R60" s="3">
        <v>50000</v>
      </c>
      <c r="S60" s="120"/>
      <c r="T60" s="3"/>
      <c r="U60" s="120"/>
      <c r="V60" s="3"/>
      <c r="W60" s="120"/>
      <c r="X60" s="3"/>
      <c r="Y60" s="54"/>
      <c r="Z60" s="55">
        <f>SUM(F60:X60)</f>
        <v>1774254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1"/>
      <c r="G61" s="122"/>
      <c r="H61" s="121"/>
      <c r="I61" s="123"/>
      <c r="J61" s="123"/>
      <c r="K61" s="122"/>
      <c r="L61" s="122"/>
      <c r="M61" s="123"/>
      <c r="N61" s="122"/>
      <c r="O61" s="123"/>
      <c r="P61" s="123"/>
      <c r="Q61" s="122"/>
      <c r="R61" s="124"/>
      <c r="S61" s="125"/>
      <c r="T61" s="123"/>
      <c r="U61" s="125"/>
      <c r="V61" s="123"/>
      <c r="W61" s="125"/>
      <c r="X61" s="123"/>
      <c r="Y61" s="59"/>
      <c r="Z61" s="11"/>
      <c r="AA61" s="18"/>
      <c r="AB61" s="15"/>
    </row>
    <row r="62" spans="1:35" ht="17" customHeight="1" x14ac:dyDescent="0.65">
      <c r="B62" s="51"/>
      <c r="C62" s="141" t="s">
        <v>97</v>
      </c>
      <c r="D62" s="142" t="s">
        <v>85</v>
      </c>
      <c r="E62" s="21"/>
      <c r="F62" s="3">
        <v>275716</v>
      </c>
      <c r="G62" s="120"/>
      <c r="H62" s="3" t="s">
        <v>119</v>
      </c>
      <c r="I62" s="120"/>
      <c r="J62" s="176"/>
      <c r="K62" s="177"/>
      <c r="L62" s="178"/>
      <c r="M62" s="120"/>
      <c r="N62" s="176"/>
      <c r="O62" s="177"/>
      <c r="P62" s="178"/>
      <c r="Q62" s="120"/>
      <c r="R62" s="3"/>
      <c r="S62" s="120"/>
      <c r="T62" s="3"/>
      <c r="U62" s="120"/>
      <c r="V62" s="3"/>
      <c r="W62" s="120"/>
      <c r="X62" s="3"/>
      <c r="Y62" s="54"/>
      <c r="Z62" s="55">
        <f>SUM(F62:X62)</f>
        <v>275716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1"/>
      <c r="G63" s="122"/>
      <c r="H63" s="121"/>
      <c r="I63" s="123"/>
      <c r="J63" s="123"/>
      <c r="K63" s="122"/>
      <c r="L63" s="122"/>
      <c r="M63" s="123"/>
      <c r="N63" s="122"/>
      <c r="O63" s="123"/>
      <c r="P63" s="123"/>
      <c r="Q63" s="122"/>
      <c r="R63" s="124"/>
      <c r="S63" s="125"/>
      <c r="T63" s="123"/>
      <c r="U63" s="125"/>
      <c r="V63" s="123"/>
      <c r="W63" s="125"/>
      <c r="X63" s="123"/>
      <c r="Y63" s="59"/>
      <c r="Z63" s="11"/>
      <c r="AA63" s="18"/>
      <c r="AB63" s="15"/>
    </row>
    <row r="64" spans="1:35" ht="17" customHeight="1" x14ac:dyDescent="0.65">
      <c r="B64" s="51"/>
      <c r="C64" s="141" t="s">
        <v>98</v>
      </c>
      <c r="D64" s="142" t="s">
        <v>86</v>
      </c>
      <c r="E64" s="21"/>
      <c r="F64" s="3">
        <v>275715</v>
      </c>
      <c r="G64" s="120"/>
      <c r="H64" s="3" t="s">
        <v>119</v>
      </c>
      <c r="I64" s="120"/>
      <c r="J64" s="176"/>
      <c r="K64" s="177"/>
      <c r="L64" s="178"/>
      <c r="M64" s="120"/>
      <c r="N64" s="176">
        <v>1585</v>
      </c>
      <c r="O64" s="177"/>
      <c r="P64" s="178"/>
      <c r="Q64" s="120"/>
      <c r="R64" s="3"/>
      <c r="S64" s="120"/>
      <c r="T64" s="3"/>
      <c r="U64" s="120"/>
      <c r="V64" s="3"/>
      <c r="W64" s="120"/>
      <c r="X64" s="3"/>
      <c r="Y64" s="54"/>
      <c r="Z64" s="55">
        <f>SUM(F64:X64)</f>
        <v>277300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1"/>
      <c r="G65" s="122"/>
      <c r="H65" s="121"/>
      <c r="I65" s="123"/>
      <c r="J65" s="123"/>
      <c r="K65" s="122"/>
      <c r="L65" s="122"/>
      <c r="M65" s="123"/>
      <c r="N65" s="122"/>
      <c r="O65" s="123"/>
      <c r="P65" s="123"/>
      <c r="Q65" s="122"/>
      <c r="R65" s="124"/>
      <c r="S65" s="125"/>
      <c r="T65" s="123"/>
      <c r="U65" s="125"/>
      <c r="V65" s="123"/>
      <c r="W65" s="125"/>
      <c r="X65" s="123"/>
      <c r="Y65" s="59"/>
      <c r="Z65" s="11"/>
      <c r="AA65" s="18"/>
      <c r="AB65" s="15"/>
    </row>
    <row r="66" spans="1:35" s="11" customFormat="1" ht="17" customHeight="1" x14ac:dyDescent="0.65">
      <c r="A66" s="9"/>
      <c r="B66" s="51"/>
      <c r="C66" s="141" t="s">
        <v>99</v>
      </c>
      <c r="D66" s="142" t="s">
        <v>87</v>
      </c>
      <c r="E66" s="21"/>
      <c r="F66" s="3">
        <v>275716</v>
      </c>
      <c r="G66" s="120"/>
      <c r="H66" s="3" t="s">
        <v>119</v>
      </c>
      <c r="I66" s="120"/>
      <c r="J66" s="176"/>
      <c r="K66" s="177"/>
      <c r="L66" s="178"/>
      <c r="M66" s="120"/>
      <c r="N66" s="176"/>
      <c r="O66" s="177"/>
      <c r="P66" s="178"/>
      <c r="Q66" s="120"/>
      <c r="R66" s="3">
        <v>154788</v>
      </c>
      <c r="S66" s="120"/>
      <c r="T66" s="3"/>
      <c r="U66" s="120"/>
      <c r="V66" s="3"/>
      <c r="W66" s="120"/>
      <c r="X66" s="3"/>
      <c r="Y66" s="54"/>
      <c r="Z66" s="55">
        <f>SUM(F66:X66)</f>
        <v>430504</v>
      </c>
      <c r="AA66" s="56"/>
      <c r="AB66" s="57"/>
    </row>
    <row r="67" spans="1:35" ht="5" customHeight="1" thickBot="1" x14ac:dyDescent="0.8">
      <c r="A67" s="13"/>
      <c r="B67" s="49"/>
      <c r="C67" s="134"/>
      <c r="D67" s="134"/>
      <c r="E67" s="14"/>
      <c r="F67" s="61"/>
      <c r="G67" s="10"/>
      <c r="H67" s="61"/>
      <c r="I67" s="10"/>
      <c r="J67" s="135"/>
      <c r="K67" s="135"/>
      <c r="L67" s="135"/>
      <c r="M67" s="10"/>
      <c r="N67" s="135"/>
      <c r="O67" s="135"/>
      <c r="P67" s="135"/>
      <c r="Q67" s="15"/>
      <c r="R67" s="62"/>
      <c r="T67" s="63"/>
      <c r="V67" s="63"/>
      <c r="X67" s="63"/>
      <c r="Z67" s="63"/>
      <c r="AA67" s="42"/>
      <c r="AD67" s="10"/>
      <c r="AF67" s="10"/>
      <c r="AG67" s="10"/>
      <c r="AH67" s="10"/>
      <c r="AI67" s="10"/>
    </row>
    <row r="68" spans="1:35" s="59" customFormat="1" ht="17" customHeight="1" x14ac:dyDescent="0.65">
      <c r="A68" s="117"/>
      <c r="B68" s="118"/>
      <c r="C68" s="136" t="s">
        <v>0</v>
      </c>
      <c r="D68" s="137"/>
      <c r="E68" s="57"/>
      <c r="F68" s="64">
        <f>SUM(F58:F66)</f>
        <v>2205727</v>
      </c>
      <c r="G68" s="21"/>
      <c r="H68" s="65">
        <f>SUM(H58:H66)</f>
        <v>0</v>
      </c>
      <c r="I68" s="57"/>
      <c r="J68" s="173">
        <f>SUM(J58:L66)</f>
        <v>607890</v>
      </c>
      <c r="K68" s="174"/>
      <c r="L68" s="175"/>
      <c r="M68" s="57"/>
      <c r="N68" s="173">
        <f>SUM(N58:P66)</f>
        <v>15085</v>
      </c>
      <c r="O68" s="174"/>
      <c r="P68" s="175"/>
      <c r="Q68" s="57"/>
      <c r="R68" s="64">
        <f>SUM(R58:R66)</f>
        <v>254788</v>
      </c>
      <c r="S68" s="57"/>
      <c r="T68" s="64">
        <f>SUM(T58:T66)</f>
        <v>0</v>
      </c>
      <c r="U68" s="57"/>
      <c r="V68" s="65">
        <f>SUM(V58:V66)</f>
        <v>0</v>
      </c>
      <c r="W68" s="57"/>
      <c r="X68" s="65">
        <f>SUM(X58:X66)</f>
        <v>0</v>
      </c>
      <c r="Y68" s="57"/>
      <c r="Z68" s="65">
        <f>SUM(Z58:Z66)</f>
        <v>3083490</v>
      </c>
      <c r="AA68" s="56"/>
      <c r="AB68" s="119"/>
    </row>
    <row r="69" spans="1:35" s="11" customFormat="1" ht="11" customHeight="1" x14ac:dyDescent="0.65">
      <c r="A69" s="9"/>
      <c r="B69" s="66"/>
      <c r="C69" s="67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70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8" t="s">
        <v>8</v>
      </c>
      <c r="D71" s="79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8" t="s">
        <v>5</v>
      </c>
      <c r="D72" s="79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</vt:lpstr>
      <vt:lpstr>Summary</vt:lpstr>
      <vt:lpstr>ddConsortia</vt:lpstr>
      <vt:lpstr>AVUHSD</vt:lpstr>
      <vt:lpstr>ddConsortium</vt:lpstr>
      <vt:lpstr>AVUHSD!Print_Area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2015-11-02T19:34:43Z</cp:lastPrinted>
  <dcterms:created xsi:type="dcterms:W3CDTF">2014-05-13T19:18:33Z</dcterms:created>
  <dcterms:modified xsi:type="dcterms:W3CDTF">2015-12-02T17:53:22Z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