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09 Citrus\"/>
    </mc:Choice>
  </mc:AlternateContent>
  <bookViews>
    <workbookView xWindow="520" yWindow="2230" windowWidth="20740" windowHeight="11640" tabRatio="747" firstSheet="1" activeTab="1"/>
  </bookViews>
  <sheets>
    <sheet name="Data" sheetId="62" r:id="rId1"/>
    <sheet name="Summary" sheetId="41" r:id="rId2"/>
    <sheet name="ddConsortia" sheetId="42" state="hidden" r:id="rId3"/>
    <sheet name="Azusa" sheetId="39" r:id="rId4"/>
    <sheet name="Claremont" sheetId="61" r:id="rId5"/>
    <sheet name="Duarte" sheetId="43" r:id="rId6"/>
    <sheet name="Glendora" sheetId="44" r:id="rId7"/>
    <sheet name="Monrovia" sheetId="45" r:id="rId8"/>
    <sheet name="Citrus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8">#REF!</definedName>
    <definedName name="ddConsortia" localSheetId="4">#REF!</definedName>
    <definedName name="ddConsortia" localSheetId="2">[1]Census!$A$2:$A$71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3">Azusa!$A$1:$AD$72</definedName>
    <definedName name="_xlnm.Print_Area" localSheetId="8">Citrus!$A$1:$AD$72</definedName>
    <definedName name="_xlnm.Print_Area" localSheetId="4">Claremont!$A$1:$AD$72</definedName>
    <definedName name="_xlnm.Print_Area" localSheetId="5">Duarte!$A$1:$AD$72</definedName>
    <definedName name="_xlnm.Print_Area" localSheetId="6">Glendora!$A$1:$AD$72</definedName>
    <definedName name="_xlnm.Print_Area" localSheetId="7">Monrovia!$A$1:$AD$72</definedName>
    <definedName name="_xlnm.Print_Area" localSheetId="12">Sheet10!$A$1:$AD$72</definedName>
    <definedName name="_xlnm.Print_Area" localSheetId="13">Sheet11!$A$1:$AD$72</definedName>
    <definedName name="_xlnm.Print_Area" localSheetId="14">Sheet12!$A$1:$AD$72</definedName>
    <definedName name="_xlnm.Print_Area" localSheetId="15">Sheet13!$A$1:$AD$72</definedName>
    <definedName name="_xlnm.Print_Area" localSheetId="16">Sheet14!$A$1:$AD$72</definedName>
    <definedName name="_xlnm.Print_Area" localSheetId="17">Sheet15!$A$1:$AD$72</definedName>
    <definedName name="_xlnm.Print_Area" localSheetId="18">Sheet16!$A$1:$AD$72</definedName>
    <definedName name="_xlnm.Print_Area" localSheetId="19">Sheet17!$A$1:$AD$72</definedName>
    <definedName name="_xlnm.Print_Area" localSheetId="20">Sheet18!$A$1:$AD$72</definedName>
    <definedName name="_xlnm.Print_Area" localSheetId="21">Sheet19!$A$1:$AD$72</definedName>
    <definedName name="_xlnm.Print_Area" localSheetId="22">Sheet20!$A$1:$AD$72</definedName>
    <definedName name="_xlnm.Print_Area" localSheetId="9">Sheet7!$A$1:$AD$72</definedName>
    <definedName name="_xlnm.Print_Area" localSheetId="10">Sheet8!$A$1:$AD$72</definedName>
    <definedName name="_xlnm.Print_Area" localSheetId="11">Sheet9!$A$1:$AD$72</definedName>
    <definedName name="_xlnm.Print_Area" localSheetId="1">Summary!$A$1:$AD$71</definedName>
    <definedName name="tblDemographics" localSheetId="8">#REF!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5" i="41" l="1"/>
  <c r="N63" i="41"/>
  <c r="N61" i="41"/>
  <c r="N59" i="41"/>
  <c r="J65" i="41"/>
  <c r="J63" i="41"/>
  <c r="J61" i="41"/>
  <c r="Z65" i="41"/>
  <c r="Z63" i="41"/>
  <c r="Z61" i="41"/>
  <c r="Z59" i="41"/>
  <c r="Z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AB59" i="41"/>
  <c r="F57" i="41"/>
  <c r="AB57" i="41"/>
  <c r="AB61" i="41"/>
  <c r="AB63" i="41"/>
  <c r="AB65" i="41"/>
  <c r="AB67" i="41"/>
  <c r="L43" i="41"/>
  <c r="H43" i="41"/>
  <c r="H45" i="41"/>
  <c r="F45" i="41"/>
  <c r="F43" i="41"/>
  <c r="F47" i="41"/>
  <c r="H47" i="41"/>
  <c r="Z31" i="41"/>
  <c r="Z29" i="41"/>
  <c r="Z27" i="41"/>
  <c r="Z25" i="41"/>
  <c r="Z23" i="41"/>
  <c r="Z21" i="41"/>
  <c r="Z19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F29" i="41"/>
  <c r="H29" i="41"/>
  <c r="J29" i="41"/>
  <c r="N29" i="41"/>
  <c r="AB29" i="41"/>
  <c r="R27" i="41"/>
  <c r="R25" i="41"/>
  <c r="R23" i="41"/>
  <c r="R21" i="41"/>
  <c r="R19" i="41"/>
  <c r="N31" i="41"/>
  <c r="N27" i="41"/>
  <c r="N25" i="41"/>
  <c r="N23" i="41"/>
  <c r="N21" i="41"/>
  <c r="N19" i="41"/>
  <c r="J31" i="41"/>
  <c r="J27" i="41"/>
  <c r="J25" i="41"/>
  <c r="J23" i="41"/>
  <c r="J21" i="41"/>
  <c r="J19" i="41"/>
  <c r="H19" i="41"/>
  <c r="H31" i="41"/>
  <c r="H27" i="41"/>
  <c r="H25" i="41"/>
  <c r="H23" i="41"/>
  <c r="H21" i="41"/>
  <c r="F31" i="41"/>
  <c r="F27" i="41"/>
  <c r="F25" i="41"/>
  <c r="F23" i="41"/>
  <c r="F21" i="41"/>
  <c r="F19" i="41"/>
  <c r="AB19" i="41"/>
  <c r="AB58" i="61"/>
  <c r="AB60" i="61"/>
  <c r="AB62" i="61"/>
  <c r="AB64" i="61"/>
  <c r="AB66" i="61"/>
  <c r="AB68" i="61"/>
  <c r="Z68" i="61"/>
  <c r="X68" i="61"/>
  <c r="V68" i="61"/>
  <c r="T68" i="61"/>
  <c r="R68" i="61"/>
  <c r="N68" i="61"/>
  <c r="J68" i="61"/>
  <c r="H68" i="61"/>
  <c r="F68" i="61"/>
  <c r="N44" i="61"/>
  <c r="N48" i="61"/>
  <c r="L48" i="61"/>
  <c r="H48" i="61"/>
  <c r="F48" i="61"/>
  <c r="J48" i="61"/>
  <c r="J46" i="61"/>
  <c r="J44" i="61"/>
  <c r="AB21" i="61"/>
  <c r="AB23" i="61"/>
  <c r="AB25" i="61"/>
  <c r="AB27" i="61"/>
  <c r="AB29" i="61"/>
  <c r="AB31" i="61"/>
  <c r="AB33" i="61"/>
  <c r="AB35" i="61"/>
  <c r="Z35" i="61"/>
  <c r="X35" i="61"/>
  <c r="V35" i="61"/>
  <c r="T35" i="61"/>
  <c r="R35" i="61"/>
  <c r="N35" i="61"/>
  <c r="J35" i="61"/>
  <c r="H35" i="61"/>
  <c r="F35" i="61"/>
  <c r="D11" i="61"/>
  <c r="AB58" i="60"/>
  <c r="AB60" i="60"/>
  <c r="AB62" i="60"/>
  <c r="AB64" i="60"/>
  <c r="AB66" i="60"/>
  <c r="AB68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J46" i="60"/>
  <c r="J44" i="60"/>
  <c r="AB21" i="60"/>
  <c r="AB23" i="60"/>
  <c r="AB25" i="60"/>
  <c r="AB27" i="60"/>
  <c r="AB29" i="60"/>
  <c r="AB31" i="60"/>
  <c r="AB33" i="60"/>
  <c r="AB35" i="60"/>
  <c r="Z35" i="60"/>
  <c r="X35" i="60"/>
  <c r="V35" i="60"/>
  <c r="T35" i="60"/>
  <c r="R35" i="60"/>
  <c r="N35" i="60"/>
  <c r="J35" i="60"/>
  <c r="H35" i="60"/>
  <c r="F35" i="60"/>
  <c r="D11" i="60"/>
  <c r="AB58" i="59"/>
  <c r="AB60" i="59"/>
  <c r="AB62" i="59"/>
  <c r="AB64" i="59"/>
  <c r="AB66" i="59"/>
  <c r="AB68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J46" i="59"/>
  <c r="J44" i="59"/>
  <c r="AB21" i="59"/>
  <c r="AB23" i="59"/>
  <c r="AB25" i="59"/>
  <c r="AB27" i="59"/>
  <c r="AB29" i="59"/>
  <c r="AB31" i="59"/>
  <c r="AB33" i="59"/>
  <c r="AB35" i="59"/>
  <c r="Z35" i="59"/>
  <c r="X35" i="59"/>
  <c r="V35" i="59"/>
  <c r="T35" i="59"/>
  <c r="R35" i="59"/>
  <c r="N35" i="59"/>
  <c r="J35" i="59"/>
  <c r="H35" i="59"/>
  <c r="F35" i="59"/>
  <c r="D11" i="59"/>
  <c r="AB58" i="58"/>
  <c r="AB60" i="58"/>
  <c r="AB62" i="58"/>
  <c r="AB64" i="58"/>
  <c r="AB66" i="58"/>
  <c r="AB68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J46" i="58"/>
  <c r="J44" i="58"/>
  <c r="AB21" i="58"/>
  <c r="AB23" i="58"/>
  <c r="AB25" i="58"/>
  <c r="AB27" i="58"/>
  <c r="AB29" i="58"/>
  <c r="AB31" i="58"/>
  <c r="AB33" i="58"/>
  <c r="AB35" i="58"/>
  <c r="Z35" i="58"/>
  <c r="X35" i="58"/>
  <c r="V35" i="58"/>
  <c r="T35" i="58"/>
  <c r="R35" i="58"/>
  <c r="N35" i="58"/>
  <c r="J35" i="58"/>
  <c r="H35" i="58"/>
  <c r="F35" i="58"/>
  <c r="D11" i="58"/>
  <c r="AB58" i="57"/>
  <c r="AB60" i="57"/>
  <c r="AB62" i="57"/>
  <c r="AB64" i="57"/>
  <c r="AB66" i="57"/>
  <c r="AB68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J46" i="57"/>
  <c r="J44" i="57"/>
  <c r="AB21" i="57"/>
  <c r="AB23" i="57"/>
  <c r="AB25" i="57"/>
  <c r="AB27" i="57"/>
  <c r="AB29" i="57"/>
  <c r="AB31" i="57"/>
  <c r="AB33" i="57"/>
  <c r="AB35" i="57"/>
  <c r="Z35" i="57"/>
  <c r="X35" i="57"/>
  <c r="V35" i="57"/>
  <c r="T35" i="57"/>
  <c r="R35" i="57"/>
  <c r="N35" i="57"/>
  <c r="J35" i="57"/>
  <c r="H35" i="57"/>
  <c r="F35" i="57"/>
  <c r="D11" i="57"/>
  <c r="AB58" i="56"/>
  <c r="AB60" i="56"/>
  <c r="AB62" i="56"/>
  <c r="AB64" i="56"/>
  <c r="AB66" i="56"/>
  <c r="AB68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J46" i="56"/>
  <c r="J44" i="56"/>
  <c r="AB21" i="56"/>
  <c r="AB23" i="56"/>
  <c r="AB25" i="56"/>
  <c r="AB27" i="56"/>
  <c r="AB29" i="56"/>
  <c r="AB31" i="56"/>
  <c r="AB33" i="56"/>
  <c r="AB35" i="56"/>
  <c r="Z35" i="56"/>
  <c r="X35" i="56"/>
  <c r="V35" i="56"/>
  <c r="T35" i="56"/>
  <c r="R35" i="56"/>
  <c r="N35" i="56"/>
  <c r="J35" i="56"/>
  <c r="H35" i="56"/>
  <c r="F35" i="56"/>
  <c r="D11" i="56"/>
  <c r="AB58" i="55"/>
  <c r="AB60" i="55"/>
  <c r="AB62" i="55"/>
  <c r="AB64" i="55"/>
  <c r="AB66" i="55"/>
  <c r="AB68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J46" i="55"/>
  <c r="J44" i="55"/>
  <c r="AB21" i="55"/>
  <c r="AB23" i="55"/>
  <c r="AB25" i="55"/>
  <c r="AB27" i="55"/>
  <c r="AB29" i="55"/>
  <c r="AB31" i="55"/>
  <c r="AB33" i="55"/>
  <c r="AB35" i="55"/>
  <c r="Z35" i="55"/>
  <c r="X35" i="55"/>
  <c r="V35" i="55"/>
  <c r="T35" i="55"/>
  <c r="R35" i="55"/>
  <c r="N35" i="55"/>
  <c r="J35" i="55"/>
  <c r="H35" i="55"/>
  <c r="F35" i="55"/>
  <c r="D11" i="55"/>
  <c r="AB58" i="54"/>
  <c r="AB60" i="54"/>
  <c r="AB62" i="54"/>
  <c r="AB64" i="54"/>
  <c r="AB66" i="54"/>
  <c r="AB68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J46" i="54"/>
  <c r="J44" i="54"/>
  <c r="AB21" i="54"/>
  <c r="AB23" i="54"/>
  <c r="AB25" i="54"/>
  <c r="AB27" i="54"/>
  <c r="AB29" i="54"/>
  <c r="AB31" i="54"/>
  <c r="AB33" i="54"/>
  <c r="AB35" i="54"/>
  <c r="Z35" i="54"/>
  <c r="X35" i="54"/>
  <c r="V35" i="54"/>
  <c r="T35" i="54"/>
  <c r="R35" i="54"/>
  <c r="N35" i="54"/>
  <c r="J35" i="54"/>
  <c r="H35" i="54"/>
  <c r="F35" i="54"/>
  <c r="D11" i="54"/>
  <c r="AB58" i="53"/>
  <c r="AB60" i="53"/>
  <c r="AB62" i="53"/>
  <c r="AB64" i="53"/>
  <c r="AB66" i="53"/>
  <c r="AB68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J46" i="53"/>
  <c r="J44" i="53"/>
  <c r="AB21" i="53"/>
  <c r="AB23" i="53"/>
  <c r="AB25" i="53"/>
  <c r="AB27" i="53"/>
  <c r="AB29" i="53"/>
  <c r="AB31" i="53"/>
  <c r="AB33" i="53"/>
  <c r="AB35" i="53"/>
  <c r="Z35" i="53"/>
  <c r="X35" i="53"/>
  <c r="V35" i="53"/>
  <c r="T35" i="53"/>
  <c r="R35" i="53"/>
  <c r="N35" i="53"/>
  <c r="J35" i="53"/>
  <c r="H35" i="53"/>
  <c r="F35" i="53"/>
  <c r="D11" i="53"/>
  <c r="AB58" i="52"/>
  <c r="AB60" i="52"/>
  <c r="AB62" i="52"/>
  <c r="AB64" i="52"/>
  <c r="AB66" i="52"/>
  <c r="AB68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J46" i="52"/>
  <c r="J44" i="52"/>
  <c r="AB21" i="52"/>
  <c r="AB23" i="52"/>
  <c r="AB25" i="52"/>
  <c r="AB27" i="52"/>
  <c r="AB29" i="52"/>
  <c r="AB31" i="52"/>
  <c r="AB33" i="52"/>
  <c r="AB35" i="52"/>
  <c r="Z35" i="52"/>
  <c r="X35" i="52"/>
  <c r="V35" i="52"/>
  <c r="T35" i="52"/>
  <c r="R35" i="52"/>
  <c r="N35" i="52"/>
  <c r="J35" i="52"/>
  <c r="H35" i="52"/>
  <c r="F35" i="52"/>
  <c r="D11" i="52"/>
  <c r="AB58" i="51"/>
  <c r="AB60" i="51"/>
  <c r="AB62" i="51"/>
  <c r="AB64" i="51"/>
  <c r="AB66" i="51"/>
  <c r="AB68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J46" i="51"/>
  <c r="J44" i="51"/>
  <c r="AB21" i="51"/>
  <c r="AB23" i="51"/>
  <c r="AB25" i="51"/>
  <c r="AB27" i="51"/>
  <c r="AB29" i="51"/>
  <c r="AB31" i="51"/>
  <c r="AB33" i="51"/>
  <c r="AB35" i="51"/>
  <c r="Z35" i="51"/>
  <c r="X35" i="51"/>
  <c r="V35" i="51"/>
  <c r="T35" i="51"/>
  <c r="R35" i="51"/>
  <c r="N35" i="51"/>
  <c r="J35" i="51"/>
  <c r="H35" i="51"/>
  <c r="F35" i="51"/>
  <c r="D11" i="51"/>
  <c r="AB58" i="50"/>
  <c r="AB60" i="50"/>
  <c r="AB62" i="50"/>
  <c r="AB64" i="50"/>
  <c r="AB66" i="50"/>
  <c r="AB68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J46" i="50"/>
  <c r="J44" i="50"/>
  <c r="AB21" i="50"/>
  <c r="AB23" i="50"/>
  <c r="AB25" i="50"/>
  <c r="AB27" i="50"/>
  <c r="AB29" i="50"/>
  <c r="AB31" i="50"/>
  <c r="AB33" i="50"/>
  <c r="AB35" i="50"/>
  <c r="Z35" i="50"/>
  <c r="X35" i="50"/>
  <c r="V35" i="50"/>
  <c r="T35" i="50"/>
  <c r="R35" i="50"/>
  <c r="N35" i="50"/>
  <c r="J35" i="50"/>
  <c r="H35" i="50"/>
  <c r="F35" i="50"/>
  <c r="D11" i="50"/>
  <c r="AB58" i="49"/>
  <c r="AB60" i="49"/>
  <c r="AB62" i="49"/>
  <c r="AB64" i="49"/>
  <c r="AB66" i="49"/>
  <c r="AB68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J46" i="49"/>
  <c r="J44" i="49"/>
  <c r="AB21" i="49"/>
  <c r="AB23" i="49"/>
  <c r="AB25" i="49"/>
  <c r="AB27" i="49"/>
  <c r="AB29" i="49"/>
  <c r="AB31" i="49"/>
  <c r="AB33" i="49"/>
  <c r="AB35" i="49"/>
  <c r="Z35" i="49"/>
  <c r="X35" i="49"/>
  <c r="V35" i="49"/>
  <c r="T35" i="49"/>
  <c r="R35" i="49"/>
  <c r="N35" i="49"/>
  <c r="J35" i="49"/>
  <c r="H35" i="49"/>
  <c r="F35" i="49"/>
  <c r="D11" i="49"/>
  <c r="AB58" i="48"/>
  <c r="AB60" i="48"/>
  <c r="AB62" i="48"/>
  <c r="AB64" i="48"/>
  <c r="AB66" i="48"/>
  <c r="AB68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J46" i="48"/>
  <c r="J44" i="48"/>
  <c r="AB21" i="48"/>
  <c r="AB23" i="48"/>
  <c r="AB25" i="48"/>
  <c r="AB27" i="48"/>
  <c r="AB29" i="48"/>
  <c r="AB31" i="48"/>
  <c r="AB33" i="48"/>
  <c r="AB35" i="48"/>
  <c r="Z35" i="48"/>
  <c r="X35" i="48"/>
  <c r="V35" i="48"/>
  <c r="T35" i="48"/>
  <c r="R35" i="48"/>
  <c r="N35" i="48"/>
  <c r="J35" i="48"/>
  <c r="H35" i="48"/>
  <c r="F35" i="48"/>
  <c r="D11" i="48"/>
  <c r="AB58" i="47"/>
  <c r="AB60" i="47"/>
  <c r="AB62" i="47"/>
  <c r="AB64" i="47"/>
  <c r="AB66" i="47"/>
  <c r="AB68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J46" i="47"/>
  <c r="J44" i="47"/>
  <c r="AB21" i="47"/>
  <c r="AB23" i="47"/>
  <c r="AB25" i="47"/>
  <c r="AB27" i="47"/>
  <c r="AB29" i="47"/>
  <c r="AB31" i="47"/>
  <c r="AB33" i="47"/>
  <c r="AB35" i="47"/>
  <c r="Z35" i="47"/>
  <c r="X35" i="47"/>
  <c r="V35" i="47"/>
  <c r="T35" i="47"/>
  <c r="R35" i="47"/>
  <c r="N35" i="47"/>
  <c r="J35" i="47"/>
  <c r="H35" i="47"/>
  <c r="F35" i="47"/>
  <c r="D11" i="47"/>
  <c r="AB58" i="46"/>
  <c r="AB60" i="46"/>
  <c r="AB62" i="46"/>
  <c r="AB64" i="46"/>
  <c r="AB66" i="46"/>
  <c r="AB68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J46" i="46"/>
  <c r="J44" i="46"/>
  <c r="AB21" i="46"/>
  <c r="AB23" i="46"/>
  <c r="AB25" i="46"/>
  <c r="AB27" i="46"/>
  <c r="AB29" i="46"/>
  <c r="AB31" i="46"/>
  <c r="AB33" i="46"/>
  <c r="AB35" i="46"/>
  <c r="Z35" i="46"/>
  <c r="X35" i="46"/>
  <c r="V35" i="46"/>
  <c r="T35" i="46"/>
  <c r="R35" i="46"/>
  <c r="N35" i="46"/>
  <c r="J35" i="46"/>
  <c r="H35" i="46"/>
  <c r="F35" i="46"/>
  <c r="D11" i="46"/>
  <c r="AB58" i="45"/>
  <c r="AB60" i="45"/>
  <c r="AB62" i="45"/>
  <c r="AB66" i="45"/>
  <c r="AB64" i="45"/>
  <c r="AB68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J46" i="45"/>
  <c r="J44" i="45"/>
  <c r="AB21" i="45"/>
  <c r="AB23" i="45"/>
  <c r="AB25" i="45"/>
  <c r="AB27" i="45"/>
  <c r="AB29" i="45"/>
  <c r="AB31" i="45"/>
  <c r="AB33" i="45"/>
  <c r="AB35" i="45"/>
  <c r="Z35" i="45"/>
  <c r="X35" i="45"/>
  <c r="V35" i="45"/>
  <c r="T35" i="45"/>
  <c r="R35" i="45"/>
  <c r="N35" i="45"/>
  <c r="J35" i="45"/>
  <c r="H35" i="45"/>
  <c r="F35" i="45"/>
  <c r="D11" i="45"/>
  <c r="AB58" i="44"/>
  <c r="AB60" i="44"/>
  <c r="AB62" i="44"/>
  <c r="AB64" i="44"/>
  <c r="AB66" i="44"/>
  <c r="AB68" i="44"/>
  <c r="Z68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J48" i="44"/>
  <c r="J46" i="44"/>
  <c r="J44" i="44"/>
  <c r="AB21" i="44"/>
  <c r="AB23" i="44"/>
  <c r="AB25" i="44"/>
  <c r="AB27" i="44"/>
  <c r="AB29" i="44"/>
  <c r="AB31" i="44"/>
  <c r="AB33" i="44"/>
  <c r="AB35" i="44"/>
  <c r="Z35" i="44"/>
  <c r="X35" i="44"/>
  <c r="V35" i="44"/>
  <c r="T35" i="44"/>
  <c r="R35" i="44"/>
  <c r="N35" i="44"/>
  <c r="J35" i="44"/>
  <c r="H35" i="44"/>
  <c r="F35" i="44"/>
  <c r="D11" i="44"/>
  <c r="AB58" i="43"/>
  <c r="AB60" i="43"/>
  <c r="AB62" i="43"/>
  <c r="AB64" i="43"/>
  <c r="AB66" i="43"/>
  <c r="AB68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/>
  <c r="J46" i="43"/>
  <c r="J44" i="43"/>
  <c r="AB21" i="43"/>
  <c r="AB23" i="43"/>
  <c r="AB25" i="43"/>
  <c r="AB27" i="43"/>
  <c r="AB29" i="43"/>
  <c r="AB31" i="43"/>
  <c r="AB33" i="43"/>
  <c r="AB35" i="43"/>
  <c r="Z35" i="43"/>
  <c r="X35" i="43"/>
  <c r="V35" i="43"/>
  <c r="T35" i="43"/>
  <c r="R35" i="43"/>
  <c r="N35" i="43"/>
  <c r="J35" i="43"/>
  <c r="H35" i="43"/>
  <c r="F35" i="43"/>
  <c r="D11" i="43"/>
  <c r="D11" i="39"/>
  <c r="Z67" i="41"/>
  <c r="X67" i="41"/>
  <c r="V67" i="41"/>
  <c r="T67" i="41"/>
  <c r="R67" i="41"/>
  <c r="N67" i="41"/>
  <c r="J67" i="41"/>
  <c r="H67" i="41"/>
  <c r="AB21" i="41"/>
  <c r="AB23" i="41"/>
  <c r="AB25" i="41"/>
  <c r="AB27" i="41"/>
  <c r="AB31" i="41"/>
  <c r="Z33" i="41"/>
  <c r="X33" i="41"/>
  <c r="V33" i="41"/>
  <c r="T33" i="41"/>
  <c r="N33" i="41"/>
  <c r="J33" i="41"/>
  <c r="H33" i="41"/>
  <c r="L47" i="41"/>
  <c r="J45" i="41"/>
  <c r="AB58" i="39"/>
  <c r="AB60" i="39"/>
  <c r="AB62" i="39"/>
  <c r="AB64" i="39"/>
  <c r="AB66" i="39"/>
  <c r="AB68" i="39"/>
  <c r="L48" i="39"/>
  <c r="F48" i="39"/>
  <c r="H48" i="39"/>
  <c r="N44" i="39"/>
  <c r="J48" i="39"/>
  <c r="J46" i="39"/>
  <c r="J44" i="39"/>
  <c r="Z68" i="39"/>
  <c r="X68" i="39"/>
  <c r="V68" i="39"/>
  <c r="T68" i="39"/>
  <c r="R68" i="39"/>
  <c r="N68" i="39"/>
  <c r="J68" i="39"/>
  <c r="H68" i="39"/>
  <c r="F68" i="39"/>
  <c r="Z35" i="39"/>
  <c r="V35" i="39"/>
  <c r="X35" i="39"/>
  <c r="T35" i="39"/>
  <c r="R35" i="39"/>
  <c r="N35" i="39"/>
  <c r="J35" i="39"/>
  <c r="H35" i="39"/>
  <c r="F35" i="39"/>
  <c r="N48" i="39"/>
  <c r="AB21" i="39"/>
  <c r="AB33" i="39"/>
  <c r="AB31" i="39"/>
  <c r="AB29" i="39"/>
  <c r="AB23" i="39"/>
  <c r="AB25" i="39"/>
  <c r="AB27" i="39"/>
  <c r="AB35" i="39"/>
  <c r="F67" i="41"/>
  <c r="J43" i="41"/>
  <c r="N43" i="41"/>
  <c r="N47" i="41"/>
  <c r="AB33" i="41"/>
  <c r="F33" i="41"/>
  <c r="R33" i="41"/>
  <c r="J47" i="41"/>
</calcChain>
</file>

<file path=xl/sharedStrings.xml><?xml version="1.0" encoding="utf-8"?>
<sst xmlns="http://schemas.openxmlformats.org/spreadsheetml/2006/main" count="4004" uniqueCount="129">
  <si>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</si>
  <si>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</si>
  <si>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</si>
  <si>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</si>
  <si>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</si>
  <si>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</si>
  <si>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</si>
  <si>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</si>
  <si>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</si>
  <si>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</si>
  <si>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</si>
  <si>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</si>
  <si>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</si>
  <si>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</si>
  <si>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</si>
  <si>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</si>
  <si>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</si>
  <si>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</si>
  <si>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</si>
  <si>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</si>
  <si>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</si>
  <si>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</si>
  <si>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</si>
  <si>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</si>
  <si>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</si>
  <si>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</si>
  <si>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</si>
  <si>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</si>
  <si>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</si>
  <si>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</si>
  <si>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</si>
  <si>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</si>
  <si>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</si>
  <si>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</si>
  <si>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</si>
  <si>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</si>
  <si>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</si>
  <si>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</si>
  <si>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</si>
  <si>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</si>
  <si>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</si>
  <si>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</si>
  <si>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</si>
  <si>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</si>
  <si>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</si>
  <si>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</si>
  <si>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</si>
  <si>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</si>
  <si>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</si>
  <si>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</si>
  <si>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</si>
  <si>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</si>
  <si>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</si>
  <si>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</si>
  <si>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</si>
  <si>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</si>
  <si>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</si>
  <si>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</si>
  <si>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</si>
  <si>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</si>
  <si>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</si>
  <si>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</si>
  <si>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</si>
  <si>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</si>
  <si>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</si>
  <si>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</si>
  <si>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</si>
  <si>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</si>
  <si>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</si>
  <si>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</si>
  <si>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</si>
  <si>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</si>
  <si>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</si>
  <si>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</si>
  <si>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</si>
  <si>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</si>
  <si>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</si>
  <si>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</si>
  <si>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</si>
  <si>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</si>
  <si>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</si>
  <si>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</si>
  <si>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</si>
  <si>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</si>
  <si>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</si>
  <si>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</si>
  <si>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</si>
  <si>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</si>
  <si>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</si>
  <si>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</si>
  <si>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>CCPT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</si>
  <si>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</si>
  <si>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</si>
  <si>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</si>
  <si>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</si>
  <si>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</si>
  <si>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</si>
  <si>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</si>
  <si>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</si>
  <si>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</si>
  <si>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</si>
  <si>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</si>
  <si>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</si>
  <si>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</si>
  <si>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</si>
  <si>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</si>
  <si>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</si>
  <si>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</si>
  <si>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</si>
  <si>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</si>
  <si>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</si>
  <si>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</si>
  <si>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</si>
  <si>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</si>
  <si>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</si>
  <si>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</si>
  <si>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</si>
  <si>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</si>
  <si>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</si>
  <si>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Azusa Adult School</t>
  </si>
  <si>
    <t>Claremont Adult School</t>
  </si>
  <si>
    <t>Glendora Adult School</t>
  </si>
  <si>
    <t>Duarte Adult School</t>
  </si>
  <si>
    <t>Monrovia Adult School</t>
  </si>
  <si>
    <t>Citrus College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</si>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</sst>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  <family val="2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5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8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center" vertical="center" wrapText="1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0" fontId="32" fillId="4" borderId="0" xfId="2" applyFont="1" applyFill="1" applyBorder="1" applyAlignment="1" applyProtection="1">
      <alignment horizontal="center" vertical="center" wrapText="1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166" fontId="40" fillId="4" borderId="0" xfId="6" applyNumberFormat="1" applyFont="1" applyFill="1" applyBorder="1" applyAlignment="1" applyProtection="1">
      <alignment horizontal="right" vertical="center"/>
      <protection hidden="1"/>
    </xf>
    <xf numFmtId="0" fontId="40" fillId="4" borderId="0" xfId="2" applyFont="1" applyFill="1" applyBorder="1" applyAlignment="1" applyProtection="1">
      <alignment horizontal="right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6" borderId="9" xfId="3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3" applyNumberFormat="1" applyFont="1" applyFill="1" applyBorder="1" applyAlignment="1" applyProtection="1">
      <alignment horizontal="right" vertical="center"/>
      <protection locked="0"/>
    </xf>
    <xf numFmtId="166" fontId="23" fillId="6" borderId="12" xfId="3" applyNumberFormat="1" applyFont="1" applyFill="1" applyBorder="1" applyAlignment="1" applyProtection="1">
      <alignment horizontal="right" vertical="center"/>
      <protection locked="0"/>
    </xf>
    <xf numFmtId="166" fontId="23" fillId="6" borderId="13" xfId="3" applyNumberFormat="1" applyFont="1" applyFill="1" applyBorder="1" applyAlignment="1" applyProtection="1">
      <alignment horizontal="right" vertical="center"/>
      <protection locked="0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5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27</xdr:col>
      <xdr:colOff>355291</xdr:colOff>
      <xdr:row>8</xdr:row>
      <xdr:rowOff>117073</xdr:rowOff>
    </xdr:to>
    <xdr:sp macro="" textlink="">
      <xdr:nvSpPr>
        <xdr:cNvPr id="5" name="TextBox 4"/>
        <xdr:cNvSpPr txBox="1"/>
      </xdr:nvSpPr>
      <xdr:spPr>
        <a:xfrm>
          <a:off x="965811" y="1285488"/>
          <a:ext cx="15403870" cy="6281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27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heet1"/>
      <sheetName val="Sheet3"/>
      <sheetName val="Factors #1"/>
      <sheetName val="Censu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Allan Hancock</v>
          </cell>
        </row>
        <row r="3">
          <cell r="A3" t="str">
            <v>Antelope Valley</v>
          </cell>
        </row>
        <row r="4">
          <cell r="A4" t="str">
            <v>Barstow</v>
          </cell>
        </row>
        <row r="5">
          <cell r="A5" t="str">
            <v>Butte-Glenn</v>
          </cell>
        </row>
        <row r="6">
          <cell r="A6" t="str">
            <v>Cabrillo</v>
          </cell>
        </row>
        <row r="7">
          <cell r="A7" t="str">
            <v>Cerritos</v>
          </cell>
        </row>
        <row r="8">
          <cell r="A8" t="str">
            <v>Chabot-Las Positas</v>
          </cell>
        </row>
        <row r="9">
          <cell r="A9" t="str">
            <v>Chaffey</v>
          </cell>
        </row>
        <row r="10">
          <cell r="A10" t="str">
            <v>Citrus</v>
          </cell>
        </row>
        <row r="11">
          <cell r="A11" t="str">
            <v>Coast</v>
          </cell>
        </row>
        <row r="12">
          <cell r="A12" t="str">
            <v>Compton / Paramount (Tri-Cities)</v>
          </cell>
        </row>
        <row r="13">
          <cell r="A13" t="str">
            <v>Contra Costa</v>
          </cell>
        </row>
        <row r="14">
          <cell r="A14" t="str">
            <v>Copper Mountain</v>
          </cell>
        </row>
        <row r="15">
          <cell r="A15" t="str">
            <v>Desert</v>
          </cell>
        </row>
        <row r="16">
          <cell r="A16" t="str">
            <v>El Camino</v>
          </cell>
        </row>
        <row r="17">
          <cell r="A17" t="str">
            <v>Feather River</v>
          </cell>
        </row>
        <row r="18">
          <cell r="A18" t="str">
            <v>Foothill-DeAnza</v>
          </cell>
        </row>
        <row r="19">
          <cell r="A19" t="str">
            <v>Gavilan</v>
          </cell>
        </row>
        <row r="20">
          <cell r="A20" t="str">
            <v>Glendale</v>
          </cell>
        </row>
        <row r="21">
          <cell r="A21" t="str">
            <v>Grossmont-Cuyamaca</v>
          </cell>
        </row>
        <row r="22">
          <cell r="A22" t="str">
            <v>Hartnell / Salinas</v>
          </cell>
        </row>
        <row r="23">
          <cell r="A23" t="str">
            <v>Imperial</v>
          </cell>
        </row>
        <row r="24">
          <cell r="A24" t="str">
            <v>Kern</v>
          </cell>
        </row>
        <row r="25">
          <cell r="A25" t="str">
            <v>Lake Tahoe</v>
          </cell>
        </row>
        <row r="26">
          <cell r="A26" t="str">
            <v>Lassen</v>
          </cell>
        </row>
        <row r="27">
          <cell r="A27" t="str">
            <v>Long Beach</v>
          </cell>
        </row>
        <row r="28">
          <cell r="A28" t="str">
            <v>Los Angeles</v>
          </cell>
        </row>
        <row r="29">
          <cell r="A29" t="str">
            <v>Los Rios</v>
          </cell>
        </row>
        <row r="30">
          <cell r="A30" t="str">
            <v>Marin</v>
          </cell>
        </row>
        <row r="31">
          <cell r="A31" t="str">
            <v>Mendocino-Lake</v>
          </cell>
        </row>
        <row r="32">
          <cell r="A32" t="str">
            <v>Merced</v>
          </cell>
        </row>
        <row r="33">
          <cell r="A33" t="str">
            <v>MiraCosta</v>
          </cell>
        </row>
        <row r="34">
          <cell r="A34" t="str">
            <v>Monterey Peninsula</v>
          </cell>
        </row>
        <row r="35">
          <cell r="A35" t="str">
            <v>Mt. San Antonio</v>
          </cell>
        </row>
        <row r="36">
          <cell r="A36" t="str">
            <v>Mt. San Jacinto</v>
          </cell>
        </row>
        <row r="37">
          <cell r="A37" t="str">
            <v>Napa Valley</v>
          </cell>
        </row>
        <row r="38">
          <cell r="A38" t="str">
            <v>North Orange County</v>
          </cell>
        </row>
        <row r="39">
          <cell r="A39" t="str">
            <v>Ohlone</v>
          </cell>
        </row>
        <row r="40">
          <cell r="A40" t="str">
            <v>Palo Verde</v>
          </cell>
        </row>
        <row r="41">
          <cell r="A41" t="str">
            <v>Palomar / Vista</v>
          </cell>
        </row>
        <row r="42">
          <cell r="A42" t="str">
            <v>Pasadena</v>
          </cell>
        </row>
        <row r="43">
          <cell r="A43" t="str">
            <v>Peralta / Piedmont</v>
          </cell>
        </row>
        <row r="44">
          <cell r="A44" t="str">
            <v>Rancho Santiago</v>
          </cell>
        </row>
        <row r="45">
          <cell r="A45" t="str">
            <v>Redwoods</v>
          </cell>
        </row>
        <row r="46">
          <cell r="A46" t="str">
            <v>Rio Hondo</v>
          </cell>
        </row>
        <row r="47">
          <cell r="A47" t="str">
            <v>Riverside</v>
          </cell>
        </row>
        <row r="48">
          <cell r="A48" t="str">
            <v>San Bernardino</v>
          </cell>
        </row>
        <row r="49">
          <cell r="A49" t="str">
            <v>San Diego</v>
          </cell>
        </row>
        <row r="50">
          <cell r="A50" t="str">
            <v>San Francisco</v>
          </cell>
        </row>
        <row r="51">
          <cell r="A51" t="str">
            <v>San Joaquin Delta</v>
          </cell>
        </row>
        <row r="52">
          <cell r="A52" t="str">
            <v>San Luis Obispo</v>
          </cell>
        </row>
        <row r="53">
          <cell r="A53" t="str">
            <v>San Mateo</v>
          </cell>
        </row>
        <row r="54">
          <cell r="A54" t="str">
            <v>Santa Barbara</v>
          </cell>
        </row>
        <row r="55">
          <cell r="A55" t="str">
            <v>Santa Clarita</v>
          </cell>
        </row>
        <row r="56">
          <cell r="A56" t="str">
            <v>Santa Monica</v>
          </cell>
        </row>
        <row r="57">
          <cell r="A57" t="str">
            <v>Sequoias</v>
          </cell>
        </row>
        <row r="58">
          <cell r="A58" t="str">
            <v>Shasta-Tehama-Trinity</v>
          </cell>
        </row>
        <row r="59">
          <cell r="A59" t="str">
            <v>Sierra / Roseville</v>
          </cell>
        </row>
        <row r="60">
          <cell r="A60" t="str">
            <v>Siskiyou</v>
          </cell>
        </row>
        <row r="61">
          <cell r="A61" t="str">
            <v>Solano</v>
          </cell>
        </row>
        <row r="62">
          <cell r="A62" t="str">
            <v>Sonoma</v>
          </cell>
        </row>
        <row r="63">
          <cell r="A63" t="str">
            <v xml:space="preserve">South Bay </v>
          </cell>
        </row>
        <row r="64">
          <cell r="A64" t="str">
            <v>South Orange</v>
          </cell>
        </row>
        <row r="65">
          <cell r="A65" t="str">
            <v>Southwestern</v>
          </cell>
        </row>
        <row r="66">
          <cell r="A66" t="str">
            <v>State Center</v>
          </cell>
        </row>
        <row r="67">
          <cell r="A67" t="str">
            <v>Ventura</v>
          </cell>
        </row>
        <row r="68">
          <cell r="A68" t="str">
            <v>Victor Valley</v>
          </cell>
        </row>
        <row r="69">
          <cell r="A69" t="str">
            <v>West Hills</v>
          </cell>
        </row>
        <row r="70">
          <cell r="A70" t="str">
            <v>West Kern</v>
          </cell>
        </row>
        <row r="71">
          <cell r="A71" t="str">
            <v>Yosemite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673"/>
  <sheetViews>
    <sheetView workbookViewId="0"/>
  </sheetViews>
  <sheetFormatPr defaultColWidth="10.90625" defaultRowHeight="13" x14ac:dyDescent="0.6"/>
  <sheetData>
    <row r="1" spans="1:5" x14ac:dyDescent="0.6">
      <c r="A1" t="s">
        <v>125</v>
      </c>
      <c r="B1" t="s">
        <v>126</v>
      </c>
      <c r="C1" t="s">
        <v>127</v>
      </c>
      <c r="D1" t="s">
        <v>128</v>
      </c>
      <c r="E1" t="s">
        <v>0</v>
      </c>
    </row>
    <row r="2" spans="1:5" x14ac:dyDescent="0.6">
      <c r="A2" t="s">
        <v>19</v>
      </c>
      <c r="B2" t="s">
        <v>124</v>
      </c>
      <c r="C2" t="s">
        <v>7</v>
      </c>
      <c r="D2" t="s">
        <v>100</v>
      </c>
    </row>
    <row r="3" spans="1:5" x14ac:dyDescent="0.6">
      <c r="A3" t="s">
        <v>19</v>
      </c>
      <c r="B3" t="s">
        <v>124</v>
      </c>
      <c r="C3" t="s">
        <v>7</v>
      </c>
      <c r="D3" t="s">
        <v>99</v>
      </c>
    </row>
    <row r="4" spans="1:5" x14ac:dyDescent="0.6">
      <c r="A4" t="s">
        <v>19</v>
      </c>
      <c r="B4" t="s">
        <v>124</v>
      </c>
      <c r="C4" t="s">
        <v>7</v>
      </c>
      <c r="D4" t="s">
        <v>98</v>
      </c>
    </row>
    <row r="5" spans="1:5" x14ac:dyDescent="0.6">
      <c r="A5" t="s">
        <v>19</v>
      </c>
      <c r="B5" t="s">
        <v>124</v>
      </c>
      <c r="C5" t="s">
        <v>7</v>
      </c>
      <c r="D5" t="s">
        <v>97</v>
      </c>
    </row>
    <row r="6" spans="1:5" x14ac:dyDescent="0.6">
      <c r="A6" t="s">
        <v>19</v>
      </c>
      <c r="B6" t="s">
        <v>124</v>
      </c>
      <c r="C6" t="s">
        <v>7</v>
      </c>
      <c r="D6" t="s">
        <v>96</v>
      </c>
    </row>
    <row r="7" spans="1:5" x14ac:dyDescent="0.6">
      <c r="A7" t="s">
        <v>19</v>
      </c>
      <c r="B7" t="s">
        <v>124</v>
      </c>
      <c r="C7" t="s">
        <v>4</v>
      </c>
      <c r="D7" t="s">
        <v>100</v>
      </c>
      <c r="E7">
        <v>204278</v>
      </c>
    </row>
    <row r="8" spans="1:5" x14ac:dyDescent="0.6">
      <c r="A8" t="s">
        <v>19</v>
      </c>
      <c r="B8" t="s">
        <v>124</v>
      </c>
      <c r="C8" t="s">
        <v>4</v>
      </c>
      <c r="D8" t="s">
        <v>99</v>
      </c>
      <c r="E8">
        <v>136188</v>
      </c>
    </row>
    <row r="9" spans="1:5" x14ac:dyDescent="0.6">
      <c r="A9" t="s">
        <v>19</v>
      </c>
      <c r="B9" t="s">
        <v>124</v>
      </c>
      <c r="C9" t="s">
        <v>4</v>
      </c>
      <c r="D9" t="s">
        <v>98</v>
      </c>
      <c r="E9">
        <v>680929</v>
      </c>
    </row>
    <row r="10" spans="1:5" x14ac:dyDescent="0.6">
      <c r="A10" t="s">
        <v>19</v>
      </c>
      <c r="B10" t="s">
        <v>124</v>
      </c>
      <c r="C10" t="s">
        <v>4</v>
      </c>
      <c r="D10" t="s">
        <v>97</v>
      </c>
      <c r="E10">
        <v>340464</v>
      </c>
    </row>
    <row r="11" spans="1:5" x14ac:dyDescent="0.6">
      <c r="A11" t="s">
        <v>19</v>
      </c>
      <c r="B11" t="s">
        <v>124</v>
      </c>
      <c r="C11" t="s">
        <v>4</v>
      </c>
      <c r="D11" t="s">
        <v>96</v>
      </c>
      <c r="E11">
        <v>5447436</v>
      </c>
    </row>
    <row r="12" spans="1:5" x14ac:dyDescent="0.6">
      <c r="A12" t="s">
        <v>19</v>
      </c>
      <c r="B12" t="s">
        <v>124</v>
      </c>
      <c r="C12" t="s">
        <v>90</v>
      </c>
      <c r="D12" t="s">
        <v>100</v>
      </c>
    </row>
    <row r="13" spans="1:5" x14ac:dyDescent="0.6">
      <c r="A13" t="s">
        <v>19</v>
      </c>
      <c r="B13" t="s">
        <v>124</v>
      </c>
      <c r="C13" t="s">
        <v>90</v>
      </c>
      <c r="D13" t="s">
        <v>99</v>
      </c>
    </row>
    <row r="14" spans="1:5" x14ac:dyDescent="0.6">
      <c r="A14" t="s">
        <v>19</v>
      </c>
      <c r="B14" t="s">
        <v>124</v>
      </c>
      <c r="C14" t="s">
        <v>90</v>
      </c>
      <c r="D14" t="s">
        <v>98</v>
      </c>
    </row>
    <row r="15" spans="1:5" x14ac:dyDescent="0.6">
      <c r="A15" t="s">
        <v>19</v>
      </c>
      <c r="B15" t="s">
        <v>124</v>
      </c>
      <c r="C15" t="s">
        <v>90</v>
      </c>
      <c r="D15" t="s">
        <v>97</v>
      </c>
    </row>
    <row r="16" spans="1:5" x14ac:dyDescent="0.6">
      <c r="A16" t="s">
        <v>19</v>
      </c>
      <c r="B16" t="s">
        <v>124</v>
      </c>
      <c r="C16" t="s">
        <v>90</v>
      </c>
      <c r="D16" t="s">
        <v>96</v>
      </c>
    </row>
    <row r="17" spans="1:5" x14ac:dyDescent="0.6">
      <c r="A17" t="s">
        <v>19</v>
      </c>
      <c r="B17" t="s">
        <v>124</v>
      </c>
      <c r="C17" t="s">
        <v>6</v>
      </c>
      <c r="D17" t="s">
        <v>100</v>
      </c>
    </row>
    <row r="18" spans="1:5" x14ac:dyDescent="0.6">
      <c r="A18" t="s">
        <v>19</v>
      </c>
      <c r="B18" t="s">
        <v>124</v>
      </c>
      <c r="C18" t="s">
        <v>6</v>
      </c>
      <c r="D18" t="s">
        <v>99</v>
      </c>
    </row>
    <row r="19" spans="1:5" x14ac:dyDescent="0.6">
      <c r="A19" t="s">
        <v>19</v>
      </c>
      <c r="B19" t="s">
        <v>124</v>
      </c>
      <c r="C19" t="s">
        <v>6</v>
      </c>
      <c r="D19" t="s">
        <v>98</v>
      </c>
    </row>
    <row r="20" spans="1:5" x14ac:dyDescent="0.6">
      <c r="A20" t="s">
        <v>19</v>
      </c>
      <c r="B20" t="s">
        <v>124</v>
      </c>
      <c r="C20" t="s">
        <v>6</v>
      </c>
      <c r="D20" t="s">
        <v>97</v>
      </c>
    </row>
    <row r="21" spans="1:5" x14ac:dyDescent="0.6">
      <c r="A21" t="s">
        <v>19</v>
      </c>
      <c r="B21" t="s">
        <v>124</v>
      </c>
      <c r="C21" t="s">
        <v>6</v>
      </c>
      <c r="D21" t="s">
        <v>96</v>
      </c>
    </row>
    <row r="22" spans="1:5" x14ac:dyDescent="0.6">
      <c r="A22" t="s">
        <v>19</v>
      </c>
      <c r="B22" t="s">
        <v>124</v>
      </c>
      <c r="C22" t="s">
        <v>3</v>
      </c>
      <c r="D22" t="s">
        <v>100</v>
      </c>
    </row>
    <row r="23" spans="1:5" x14ac:dyDescent="0.6">
      <c r="A23" t="s">
        <v>19</v>
      </c>
      <c r="B23" t="s">
        <v>124</v>
      </c>
      <c r="C23" t="s">
        <v>3</v>
      </c>
      <c r="D23" t="s">
        <v>99</v>
      </c>
    </row>
    <row r="24" spans="1:5" x14ac:dyDescent="0.6">
      <c r="A24" t="s">
        <v>19</v>
      </c>
      <c r="B24" t="s">
        <v>124</v>
      </c>
      <c r="C24" t="s">
        <v>3</v>
      </c>
      <c r="D24" t="s">
        <v>98</v>
      </c>
    </row>
    <row r="25" spans="1:5" x14ac:dyDescent="0.6">
      <c r="A25" t="s">
        <v>19</v>
      </c>
      <c r="B25" t="s">
        <v>124</v>
      </c>
      <c r="C25" t="s">
        <v>3</v>
      </c>
      <c r="D25" t="s">
        <v>97</v>
      </c>
      <c r="E25">
        <v>362467</v>
      </c>
    </row>
    <row r="26" spans="1:5" x14ac:dyDescent="0.6">
      <c r="A26" t="s">
        <v>19</v>
      </c>
      <c r="B26" t="s">
        <v>124</v>
      </c>
      <c r="C26" t="s">
        <v>3</v>
      </c>
      <c r="D26" t="s">
        <v>96</v>
      </c>
    </row>
    <row r="27" spans="1:5" x14ac:dyDescent="0.6">
      <c r="A27" t="s">
        <v>19</v>
      </c>
      <c r="B27" t="s">
        <v>124</v>
      </c>
      <c r="C27" t="s">
        <v>2</v>
      </c>
      <c r="D27" t="s">
        <v>100</v>
      </c>
    </row>
    <row r="28" spans="1:5" x14ac:dyDescent="0.6">
      <c r="A28" t="s">
        <v>19</v>
      </c>
      <c r="B28" t="s">
        <v>124</v>
      </c>
      <c r="C28" t="s">
        <v>2</v>
      </c>
      <c r="D28" t="s">
        <v>99</v>
      </c>
    </row>
    <row r="29" spans="1:5" x14ac:dyDescent="0.6">
      <c r="A29" t="s">
        <v>19</v>
      </c>
      <c r="B29" t="s">
        <v>124</v>
      </c>
      <c r="C29" t="s">
        <v>2</v>
      </c>
      <c r="D29" t="s">
        <v>98</v>
      </c>
    </row>
    <row r="30" spans="1:5" x14ac:dyDescent="0.6">
      <c r="A30" t="s">
        <v>19</v>
      </c>
      <c r="B30" t="s">
        <v>124</v>
      </c>
      <c r="C30" t="s">
        <v>2</v>
      </c>
      <c r="D30" t="s">
        <v>97</v>
      </c>
    </row>
    <row r="31" spans="1:5" x14ac:dyDescent="0.6">
      <c r="A31" t="s">
        <v>19</v>
      </c>
      <c r="B31" t="s">
        <v>124</v>
      </c>
      <c r="C31" t="s">
        <v>2</v>
      </c>
      <c r="D31" t="s">
        <v>96</v>
      </c>
    </row>
    <row r="32" spans="1:5" x14ac:dyDescent="0.6">
      <c r="A32" t="s">
        <v>19</v>
      </c>
      <c r="B32" t="s">
        <v>124</v>
      </c>
      <c r="C32" t="s">
        <v>82</v>
      </c>
      <c r="D32" t="s">
        <v>100</v>
      </c>
    </row>
    <row r="33" spans="1:5" x14ac:dyDescent="0.6">
      <c r="A33" t="s">
        <v>19</v>
      </c>
      <c r="B33" t="s">
        <v>124</v>
      </c>
      <c r="C33" t="s">
        <v>82</v>
      </c>
      <c r="D33" t="s">
        <v>99</v>
      </c>
    </row>
    <row r="34" spans="1:5" x14ac:dyDescent="0.6">
      <c r="A34" t="s">
        <v>19</v>
      </c>
      <c r="B34" t="s">
        <v>124</v>
      </c>
      <c r="C34" t="s">
        <v>82</v>
      </c>
      <c r="D34" t="s">
        <v>98</v>
      </c>
    </row>
    <row r="35" spans="1:5" x14ac:dyDescent="0.6">
      <c r="A35" t="s">
        <v>19</v>
      </c>
      <c r="B35" t="s">
        <v>124</v>
      </c>
      <c r="C35" t="s">
        <v>82</v>
      </c>
      <c r="D35" t="s">
        <v>97</v>
      </c>
    </row>
    <row r="36" spans="1:5" x14ac:dyDescent="0.6">
      <c r="A36" t="s">
        <v>19</v>
      </c>
      <c r="B36" t="s">
        <v>124</v>
      </c>
      <c r="C36" t="s">
        <v>82</v>
      </c>
      <c r="D36" t="s">
        <v>96</v>
      </c>
    </row>
    <row r="37" spans="1:5" x14ac:dyDescent="0.6">
      <c r="A37" t="s">
        <v>19</v>
      </c>
      <c r="B37" t="s">
        <v>124</v>
      </c>
      <c r="C37" t="s">
        <v>89</v>
      </c>
      <c r="D37" t="s">
        <v>100</v>
      </c>
    </row>
    <row r="38" spans="1:5" x14ac:dyDescent="0.6">
      <c r="A38" t="s">
        <v>19</v>
      </c>
      <c r="B38" t="s">
        <v>124</v>
      </c>
      <c r="C38" t="s">
        <v>89</v>
      </c>
      <c r="D38" t="s">
        <v>99</v>
      </c>
      <c r="E38">
        <v>16250</v>
      </c>
    </row>
    <row r="39" spans="1:5" x14ac:dyDescent="0.6">
      <c r="A39" t="s">
        <v>19</v>
      </c>
      <c r="B39" t="s">
        <v>124</v>
      </c>
      <c r="C39" t="s">
        <v>89</v>
      </c>
      <c r="D39" t="s">
        <v>98</v>
      </c>
      <c r="E39">
        <v>16250</v>
      </c>
    </row>
    <row r="40" spans="1:5" x14ac:dyDescent="0.6">
      <c r="A40" t="s">
        <v>19</v>
      </c>
      <c r="B40" t="s">
        <v>124</v>
      </c>
      <c r="C40" t="s">
        <v>89</v>
      </c>
      <c r="D40" t="s">
        <v>97</v>
      </c>
      <c r="E40">
        <v>234750</v>
      </c>
    </row>
    <row r="41" spans="1:5" x14ac:dyDescent="0.6">
      <c r="A41" t="s">
        <v>19</v>
      </c>
      <c r="B41" t="s">
        <v>124</v>
      </c>
      <c r="C41" t="s">
        <v>89</v>
      </c>
      <c r="D41" t="s">
        <v>96</v>
      </c>
      <c r="E41">
        <v>112750</v>
      </c>
    </row>
    <row r="42" spans="1:5" x14ac:dyDescent="0.6">
      <c r="A42" t="s">
        <v>19</v>
      </c>
      <c r="B42" t="s">
        <v>124</v>
      </c>
      <c r="C42" t="s">
        <v>1</v>
      </c>
      <c r="D42" t="s">
        <v>100</v>
      </c>
    </row>
    <row r="43" spans="1:5" x14ac:dyDescent="0.6">
      <c r="A43" t="s">
        <v>19</v>
      </c>
      <c r="B43" t="s">
        <v>124</v>
      </c>
      <c r="C43" t="s">
        <v>1</v>
      </c>
      <c r="D43" t="s">
        <v>99</v>
      </c>
    </row>
    <row r="44" spans="1:5" x14ac:dyDescent="0.6">
      <c r="A44" t="s">
        <v>19</v>
      </c>
      <c r="B44" t="s">
        <v>124</v>
      </c>
      <c r="C44" t="s">
        <v>1</v>
      </c>
      <c r="D44" t="s">
        <v>98</v>
      </c>
    </row>
    <row r="45" spans="1:5" x14ac:dyDescent="0.6">
      <c r="A45" t="s">
        <v>19</v>
      </c>
      <c r="B45" t="s">
        <v>124</v>
      </c>
      <c r="C45" t="s">
        <v>1</v>
      </c>
      <c r="D45" t="s">
        <v>97</v>
      </c>
    </row>
    <row r="46" spans="1:5" x14ac:dyDescent="0.6">
      <c r="A46" t="s">
        <v>19</v>
      </c>
      <c r="B46" t="s">
        <v>124</v>
      </c>
      <c r="C46" t="s">
        <v>1</v>
      </c>
      <c r="D46" t="s">
        <v>96</v>
      </c>
    </row>
    <row r="47" spans="1:5" x14ac:dyDescent="0.6">
      <c r="A47" t="s">
        <v>19</v>
      </c>
      <c r="B47" t="s">
        <v>123</v>
      </c>
      <c r="C47" t="s">
        <v>7</v>
      </c>
      <c r="D47" t="s">
        <v>100</v>
      </c>
    </row>
    <row r="48" spans="1:5" x14ac:dyDescent="0.6">
      <c r="A48" t="s">
        <v>19</v>
      </c>
      <c r="B48" t="s">
        <v>123</v>
      </c>
      <c r="C48" t="s">
        <v>7</v>
      </c>
      <c r="D48" t="s">
        <v>99</v>
      </c>
    </row>
    <row r="49" spans="1:4" x14ac:dyDescent="0.6">
      <c r="A49" t="s">
        <v>19</v>
      </c>
      <c r="B49" t="s">
        <v>123</v>
      </c>
      <c r="C49" t="s">
        <v>7</v>
      </c>
      <c r="D49" t="s">
        <v>98</v>
      </c>
    </row>
    <row r="50" spans="1:4" x14ac:dyDescent="0.6">
      <c r="A50" t="s">
        <v>19</v>
      </c>
      <c r="B50" t="s">
        <v>123</v>
      </c>
      <c r="C50" t="s">
        <v>7</v>
      </c>
      <c r="D50" t="s">
        <v>97</v>
      </c>
    </row>
    <row r="51" spans="1:4" x14ac:dyDescent="0.6">
      <c r="A51" t="s">
        <v>19</v>
      </c>
      <c r="B51" t="s">
        <v>123</v>
      </c>
      <c r="C51" t="s">
        <v>7</v>
      </c>
      <c r="D51" t="s">
        <v>96</v>
      </c>
    </row>
    <row r="52" spans="1:4" x14ac:dyDescent="0.6">
      <c r="A52" t="s">
        <v>19</v>
      </c>
      <c r="B52" t="s">
        <v>123</v>
      </c>
      <c r="C52" t="s">
        <v>4</v>
      </c>
      <c r="D52" t="s">
        <v>100</v>
      </c>
    </row>
    <row r="53" spans="1:4" x14ac:dyDescent="0.6">
      <c r="A53" t="s">
        <v>19</v>
      </c>
      <c r="B53" t="s">
        <v>123</v>
      </c>
      <c r="C53" t="s">
        <v>4</v>
      </c>
      <c r="D53" t="s">
        <v>99</v>
      </c>
    </row>
    <row r="54" spans="1:4" x14ac:dyDescent="0.6">
      <c r="A54" t="s">
        <v>19</v>
      </c>
      <c r="B54" t="s">
        <v>123</v>
      </c>
      <c r="C54" t="s">
        <v>4</v>
      </c>
      <c r="D54" t="s">
        <v>98</v>
      </c>
    </row>
    <row r="55" spans="1:4" x14ac:dyDescent="0.6">
      <c r="A55" t="s">
        <v>19</v>
      </c>
      <c r="B55" t="s">
        <v>123</v>
      </c>
      <c r="C55" t="s">
        <v>4</v>
      </c>
      <c r="D55" t="s">
        <v>97</v>
      </c>
    </row>
    <row r="56" spans="1:4" x14ac:dyDescent="0.6">
      <c r="A56" t="s">
        <v>19</v>
      </c>
      <c r="B56" t="s">
        <v>123</v>
      </c>
      <c r="C56" t="s">
        <v>4</v>
      </c>
      <c r="D56" t="s">
        <v>96</v>
      </c>
    </row>
    <row r="57" spans="1:4" x14ac:dyDescent="0.6">
      <c r="A57" t="s">
        <v>19</v>
      </c>
      <c r="B57" t="s">
        <v>123</v>
      </c>
      <c r="C57" t="s">
        <v>90</v>
      </c>
      <c r="D57" t="s">
        <v>100</v>
      </c>
    </row>
    <row r="58" spans="1:4" x14ac:dyDescent="0.6">
      <c r="A58" t="s">
        <v>19</v>
      </c>
      <c r="B58" t="s">
        <v>123</v>
      </c>
      <c r="C58" t="s">
        <v>90</v>
      </c>
      <c r="D58" t="s">
        <v>99</v>
      </c>
    </row>
    <row r="59" spans="1:4" x14ac:dyDescent="0.6">
      <c r="A59" t="s">
        <v>19</v>
      </c>
      <c r="B59" t="s">
        <v>123</v>
      </c>
      <c r="C59" t="s">
        <v>90</v>
      </c>
      <c r="D59" t="s">
        <v>98</v>
      </c>
    </row>
    <row r="60" spans="1:4" x14ac:dyDescent="0.6">
      <c r="A60" t="s">
        <v>19</v>
      </c>
      <c r="B60" t="s">
        <v>123</v>
      </c>
      <c r="C60" t="s">
        <v>90</v>
      </c>
      <c r="D60" t="s">
        <v>97</v>
      </c>
    </row>
    <row r="61" spans="1:4" x14ac:dyDescent="0.6">
      <c r="A61" t="s">
        <v>19</v>
      </c>
      <c r="B61" t="s">
        <v>123</v>
      </c>
      <c r="C61" t="s">
        <v>90</v>
      </c>
      <c r="D61" t="s">
        <v>96</v>
      </c>
    </row>
    <row r="62" spans="1:4" x14ac:dyDescent="0.6">
      <c r="A62" t="s">
        <v>19</v>
      </c>
      <c r="B62" t="s">
        <v>123</v>
      </c>
      <c r="C62" t="s">
        <v>6</v>
      </c>
      <c r="D62" t="s">
        <v>100</v>
      </c>
    </row>
    <row r="63" spans="1:4" x14ac:dyDescent="0.6">
      <c r="A63" t="s">
        <v>19</v>
      </c>
      <c r="B63" t="s">
        <v>123</v>
      </c>
      <c r="C63" t="s">
        <v>6</v>
      </c>
      <c r="D63" t="s">
        <v>99</v>
      </c>
    </row>
    <row r="64" spans="1:4" x14ac:dyDescent="0.6">
      <c r="A64" t="s">
        <v>19</v>
      </c>
      <c r="B64" t="s">
        <v>123</v>
      </c>
      <c r="C64" t="s">
        <v>6</v>
      </c>
      <c r="D64" t="s">
        <v>98</v>
      </c>
    </row>
    <row r="65" spans="1:5" x14ac:dyDescent="0.6">
      <c r="A65" t="s">
        <v>19</v>
      </c>
      <c r="B65" t="s">
        <v>123</v>
      </c>
      <c r="C65" t="s">
        <v>6</v>
      </c>
      <c r="D65" t="s">
        <v>97</v>
      </c>
    </row>
    <row r="66" spans="1:5" x14ac:dyDescent="0.6">
      <c r="A66" t="s">
        <v>19</v>
      </c>
      <c r="B66" t="s">
        <v>123</v>
      </c>
      <c r="C66" t="s">
        <v>6</v>
      </c>
      <c r="D66" t="s">
        <v>96</v>
      </c>
    </row>
    <row r="67" spans="1:5" x14ac:dyDescent="0.6">
      <c r="A67" t="s">
        <v>19</v>
      </c>
      <c r="B67" t="s">
        <v>123</v>
      </c>
      <c r="C67" t="s">
        <v>3</v>
      </c>
      <c r="D67" t="s">
        <v>100</v>
      </c>
    </row>
    <row r="68" spans="1:5" x14ac:dyDescent="0.6">
      <c r="A68" t="s">
        <v>19</v>
      </c>
      <c r="B68" t="s">
        <v>123</v>
      </c>
      <c r="C68" t="s">
        <v>3</v>
      </c>
      <c r="D68" t="s">
        <v>99</v>
      </c>
    </row>
    <row r="69" spans="1:5" x14ac:dyDescent="0.6">
      <c r="A69" t="s">
        <v>19</v>
      </c>
      <c r="B69" t="s">
        <v>123</v>
      </c>
      <c r="C69" t="s">
        <v>3</v>
      </c>
      <c r="D69" t="s">
        <v>98</v>
      </c>
    </row>
    <row r="70" spans="1:5" x14ac:dyDescent="0.6">
      <c r="A70" t="s">
        <v>19</v>
      </c>
      <c r="B70" t="s">
        <v>123</v>
      </c>
      <c r="C70" t="s">
        <v>3</v>
      </c>
      <c r="D70" t="s">
        <v>97</v>
      </c>
      <c r="E70">
        <v>223165</v>
      </c>
    </row>
    <row r="71" spans="1:5" x14ac:dyDescent="0.6">
      <c r="A71" t="s">
        <v>19</v>
      </c>
      <c r="B71" t="s">
        <v>123</v>
      </c>
      <c r="C71" t="s">
        <v>3</v>
      </c>
      <c r="D71" t="s">
        <v>96</v>
      </c>
    </row>
    <row r="72" spans="1:5" x14ac:dyDescent="0.6">
      <c r="A72" t="s">
        <v>19</v>
      </c>
      <c r="B72" t="s">
        <v>123</v>
      </c>
      <c r="C72" t="s">
        <v>2</v>
      </c>
      <c r="D72" t="s">
        <v>100</v>
      </c>
    </row>
    <row r="73" spans="1:5" x14ac:dyDescent="0.6">
      <c r="A73" t="s">
        <v>19</v>
      </c>
      <c r="B73" t="s">
        <v>123</v>
      </c>
      <c r="C73" t="s">
        <v>2</v>
      </c>
      <c r="D73" t="s">
        <v>99</v>
      </c>
    </row>
    <row r="74" spans="1:5" x14ac:dyDescent="0.6">
      <c r="A74" t="s">
        <v>19</v>
      </c>
      <c r="B74" t="s">
        <v>123</v>
      </c>
      <c r="C74" t="s">
        <v>2</v>
      </c>
      <c r="D74" t="s">
        <v>98</v>
      </c>
    </row>
    <row r="75" spans="1:5" x14ac:dyDescent="0.6">
      <c r="A75" t="s">
        <v>19</v>
      </c>
      <c r="B75" t="s">
        <v>123</v>
      </c>
      <c r="C75" t="s">
        <v>2</v>
      </c>
      <c r="D75" t="s">
        <v>97</v>
      </c>
    </row>
    <row r="76" spans="1:5" x14ac:dyDescent="0.6">
      <c r="A76" t="s">
        <v>19</v>
      </c>
      <c r="B76" t="s">
        <v>123</v>
      </c>
      <c r="C76" t="s">
        <v>2</v>
      </c>
      <c r="D76" t="s">
        <v>96</v>
      </c>
    </row>
    <row r="77" spans="1:5" x14ac:dyDescent="0.6">
      <c r="A77" t="s">
        <v>19</v>
      </c>
      <c r="B77" t="s">
        <v>123</v>
      </c>
      <c r="C77" t="s">
        <v>82</v>
      </c>
      <c r="D77" t="s">
        <v>100</v>
      </c>
      <c r="E77">
        <v>5429</v>
      </c>
    </row>
    <row r="78" spans="1:5" x14ac:dyDescent="0.6">
      <c r="A78" t="s">
        <v>19</v>
      </c>
      <c r="B78" t="s">
        <v>123</v>
      </c>
      <c r="C78" t="s">
        <v>82</v>
      </c>
      <c r="D78" t="s">
        <v>99</v>
      </c>
      <c r="E78">
        <v>5000</v>
      </c>
    </row>
    <row r="79" spans="1:5" x14ac:dyDescent="0.6">
      <c r="A79" t="s">
        <v>19</v>
      </c>
      <c r="B79" t="s">
        <v>123</v>
      </c>
      <c r="C79" t="s">
        <v>82</v>
      </c>
      <c r="D79" t="s">
        <v>98</v>
      </c>
      <c r="E79">
        <v>6000</v>
      </c>
    </row>
    <row r="80" spans="1:5" x14ac:dyDescent="0.6">
      <c r="A80" t="s">
        <v>19</v>
      </c>
      <c r="B80" t="s">
        <v>123</v>
      </c>
      <c r="C80" t="s">
        <v>82</v>
      </c>
      <c r="D80" t="s">
        <v>97</v>
      </c>
      <c r="E80">
        <v>116000</v>
      </c>
    </row>
    <row r="81" spans="1:5" x14ac:dyDescent="0.6">
      <c r="A81" t="s">
        <v>19</v>
      </c>
      <c r="B81" t="s">
        <v>123</v>
      </c>
      <c r="C81" t="s">
        <v>82</v>
      </c>
      <c r="D81" t="s">
        <v>96</v>
      </c>
      <c r="E81">
        <v>96053</v>
      </c>
    </row>
    <row r="82" spans="1:5" x14ac:dyDescent="0.6">
      <c r="A82" t="s">
        <v>19</v>
      </c>
      <c r="B82" t="s">
        <v>123</v>
      </c>
      <c r="C82" t="s">
        <v>89</v>
      </c>
      <c r="D82" t="s">
        <v>100</v>
      </c>
      <c r="E82">
        <v>18690</v>
      </c>
    </row>
    <row r="83" spans="1:5" x14ac:dyDescent="0.6">
      <c r="A83" t="s">
        <v>19</v>
      </c>
      <c r="B83" t="s">
        <v>123</v>
      </c>
      <c r="C83" t="s">
        <v>89</v>
      </c>
      <c r="D83" t="s">
        <v>99</v>
      </c>
      <c r="E83">
        <v>13020</v>
      </c>
    </row>
    <row r="84" spans="1:5" x14ac:dyDescent="0.6">
      <c r="A84" t="s">
        <v>19</v>
      </c>
      <c r="B84" t="s">
        <v>123</v>
      </c>
      <c r="C84" t="s">
        <v>89</v>
      </c>
      <c r="D84" t="s">
        <v>98</v>
      </c>
      <c r="E84">
        <v>12575</v>
      </c>
    </row>
    <row r="85" spans="1:5" x14ac:dyDescent="0.6">
      <c r="A85" t="s">
        <v>19</v>
      </c>
      <c r="B85" t="s">
        <v>123</v>
      </c>
      <c r="C85" t="s">
        <v>89</v>
      </c>
      <c r="D85" t="s">
        <v>97</v>
      </c>
      <c r="E85">
        <v>92205</v>
      </c>
    </row>
    <row r="86" spans="1:5" x14ac:dyDescent="0.6">
      <c r="A86" t="s">
        <v>19</v>
      </c>
      <c r="B86" t="s">
        <v>123</v>
      </c>
      <c r="C86" t="s">
        <v>89</v>
      </c>
      <c r="D86" t="s">
        <v>96</v>
      </c>
      <c r="E86">
        <v>13610</v>
      </c>
    </row>
    <row r="87" spans="1:5" x14ac:dyDescent="0.6">
      <c r="A87" t="s">
        <v>19</v>
      </c>
      <c r="B87" t="s">
        <v>123</v>
      </c>
      <c r="C87" t="s">
        <v>1</v>
      </c>
      <c r="D87" t="s">
        <v>100</v>
      </c>
      <c r="E87">
        <v>69000</v>
      </c>
    </row>
    <row r="88" spans="1:5" x14ac:dyDescent="0.6">
      <c r="A88" t="s">
        <v>19</v>
      </c>
      <c r="B88" t="s">
        <v>123</v>
      </c>
      <c r="C88" t="s">
        <v>1</v>
      </c>
      <c r="D88" t="s">
        <v>99</v>
      </c>
      <c r="E88">
        <v>15000</v>
      </c>
    </row>
    <row r="89" spans="1:5" x14ac:dyDescent="0.6">
      <c r="A89" t="s">
        <v>19</v>
      </c>
      <c r="B89" t="s">
        <v>123</v>
      </c>
      <c r="C89" t="s">
        <v>1</v>
      </c>
      <c r="D89" t="s">
        <v>98</v>
      </c>
      <c r="E89">
        <v>40432</v>
      </c>
    </row>
    <row r="90" spans="1:5" x14ac:dyDescent="0.6">
      <c r="A90" t="s">
        <v>19</v>
      </c>
      <c r="B90" t="s">
        <v>123</v>
      </c>
      <c r="C90" t="s">
        <v>1</v>
      </c>
      <c r="D90" t="s">
        <v>97</v>
      </c>
      <c r="E90">
        <v>908010</v>
      </c>
    </row>
    <row r="91" spans="1:5" x14ac:dyDescent="0.6">
      <c r="A91" t="s">
        <v>19</v>
      </c>
      <c r="B91" t="s">
        <v>123</v>
      </c>
      <c r="C91" t="s">
        <v>1</v>
      </c>
      <c r="D91" t="s">
        <v>96</v>
      </c>
      <c r="E91">
        <v>39410</v>
      </c>
    </row>
    <row r="92" spans="1:5" x14ac:dyDescent="0.6">
      <c r="A92" t="s">
        <v>19</v>
      </c>
      <c r="B92" t="s">
        <v>121</v>
      </c>
      <c r="C92" t="s">
        <v>7</v>
      </c>
      <c r="D92" t="s">
        <v>100</v>
      </c>
    </row>
    <row r="93" spans="1:5" x14ac:dyDescent="0.6">
      <c r="A93" t="s">
        <v>19</v>
      </c>
      <c r="B93" t="s">
        <v>121</v>
      </c>
      <c r="C93" t="s">
        <v>7</v>
      </c>
      <c r="D93" t="s">
        <v>99</v>
      </c>
    </row>
    <row r="94" spans="1:5" x14ac:dyDescent="0.6">
      <c r="A94" t="s">
        <v>19</v>
      </c>
      <c r="B94" t="s">
        <v>121</v>
      </c>
      <c r="C94" t="s">
        <v>7</v>
      </c>
      <c r="D94" t="s">
        <v>98</v>
      </c>
    </row>
    <row r="95" spans="1:5" x14ac:dyDescent="0.6">
      <c r="A95" t="s">
        <v>19</v>
      </c>
      <c r="B95" t="s">
        <v>121</v>
      </c>
      <c r="C95" t="s">
        <v>7</v>
      </c>
      <c r="D95" t="s">
        <v>97</v>
      </c>
    </row>
    <row r="96" spans="1:5" x14ac:dyDescent="0.6">
      <c r="A96" t="s">
        <v>19</v>
      </c>
      <c r="B96" t="s">
        <v>121</v>
      </c>
      <c r="C96" t="s">
        <v>7</v>
      </c>
      <c r="D96" t="s">
        <v>96</v>
      </c>
    </row>
    <row r="97" spans="1:4" x14ac:dyDescent="0.6">
      <c r="A97" t="s">
        <v>19</v>
      </c>
      <c r="B97" t="s">
        <v>121</v>
      </c>
      <c r="C97" t="s">
        <v>4</v>
      </c>
      <c r="D97" t="s">
        <v>100</v>
      </c>
    </row>
    <row r="98" spans="1:4" x14ac:dyDescent="0.6">
      <c r="A98" t="s">
        <v>19</v>
      </c>
      <c r="B98" t="s">
        <v>121</v>
      </c>
      <c r="C98" t="s">
        <v>4</v>
      </c>
      <c r="D98" t="s">
        <v>99</v>
      </c>
    </row>
    <row r="99" spans="1:4" x14ac:dyDescent="0.6">
      <c r="A99" t="s">
        <v>19</v>
      </c>
      <c r="B99" t="s">
        <v>121</v>
      </c>
      <c r="C99" t="s">
        <v>4</v>
      </c>
      <c r="D99" t="s">
        <v>98</v>
      </c>
    </row>
    <row r="100" spans="1:4" x14ac:dyDescent="0.6">
      <c r="A100" t="s">
        <v>19</v>
      </c>
      <c r="B100" t="s">
        <v>121</v>
      </c>
      <c r="C100" t="s">
        <v>4</v>
      </c>
      <c r="D100" t="s">
        <v>97</v>
      </c>
    </row>
    <row r="101" spans="1:4" x14ac:dyDescent="0.6">
      <c r="A101" t="s">
        <v>19</v>
      </c>
      <c r="B101" t="s">
        <v>121</v>
      </c>
      <c r="C101" t="s">
        <v>4</v>
      </c>
      <c r="D101" t="s">
        <v>96</v>
      </c>
    </row>
    <row r="102" spans="1:4" x14ac:dyDescent="0.6">
      <c r="A102" t="s">
        <v>19</v>
      </c>
      <c r="B102" t="s">
        <v>121</v>
      </c>
      <c r="C102" t="s">
        <v>90</v>
      </c>
      <c r="D102" t="s">
        <v>100</v>
      </c>
    </row>
    <row r="103" spans="1:4" x14ac:dyDescent="0.6">
      <c r="A103" t="s">
        <v>19</v>
      </c>
      <c r="B103" t="s">
        <v>121</v>
      </c>
      <c r="C103" t="s">
        <v>90</v>
      </c>
      <c r="D103" t="s">
        <v>99</v>
      </c>
    </row>
    <row r="104" spans="1:4" x14ac:dyDescent="0.6">
      <c r="A104" t="s">
        <v>19</v>
      </c>
      <c r="B104" t="s">
        <v>121</v>
      </c>
      <c r="C104" t="s">
        <v>90</v>
      </c>
      <c r="D104" t="s">
        <v>98</v>
      </c>
    </row>
    <row r="105" spans="1:4" x14ac:dyDescent="0.6">
      <c r="A105" t="s">
        <v>19</v>
      </c>
      <c r="B105" t="s">
        <v>121</v>
      </c>
      <c r="C105" t="s">
        <v>90</v>
      </c>
      <c r="D105" t="s">
        <v>97</v>
      </c>
    </row>
    <row r="106" spans="1:4" x14ac:dyDescent="0.6">
      <c r="A106" t="s">
        <v>19</v>
      </c>
      <c r="B106" t="s">
        <v>121</v>
      </c>
      <c r="C106" t="s">
        <v>90</v>
      </c>
      <c r="D106" t="s">
        <v>96</v>
      </c>
    </row>
    <row r="107" spans="1:4" x14ac:dyDescent="0.6">
      <c r="A107" t="s">
        <v>19</v>
      </c>
      <c r="B107" t="s">
        <v>121</v>
      </c>
      <c r="C107" t="s">
        <v>6</v>
      </c>
      <c r="D107" t="s">
        <v>100</v>
      </c>
    </row>
    <row r="108" spans="1:4" x14ac:dyDescent="0.6">
      <c r="A108" t="s">
        <v>19</v>
      </c>
      <c r="B108" t="s">
        <v>121</v>
      </c>
      <c r="C108" t="s">
        <v>6</v>
      </c>
      <c r="D108" t="s">
        <v>99</v>
      </c>
    </row>
    <row r="109" spans="1:4" x14ac:dyDescent="0.6">
      <c r="A109" t="s">
        <v>19</v>
      </c>
      <c r="B109" t="s">
        <v>121</v>
      </c>
      <c r="C109" t="s">
        <v>6</v>
      </c>
      <c r="D109" t="s">
        <v>98</v>
      </c>
    </row>
    <row r="110" spans="1:4" x14ac:dyDescent="0.6">
      <c r="A110" t="s">
        <v>19</v>
      </c>
      <c r="B110" t="s">
        <v>121</v>
      </c>
      <c r="C110" t="s">
        <v>6</v>
      </c>
      <c r="D110" t="s">
        <v>97</v>
      </c>
    </row>
    <row r="111" spans="1:4" x14ac:dyDescent="0.6">
      <c r="A111" t="s">
        <v>19</v>
      </c>
      <c r="B111" t="s">
        <v>121</v>
      </c>
      <c r="C111" t="s">
        <v>6</v>
      </c>
      <c r="D111" t="s">
        <v>96</v>
      </c>
    </row>
    <row r="112" spans="1:4" x14ac:dyDescent="0.6">
      <c r="A112" t="s">
        <v>19</v>
      </c>
      <c r="B112" t="s">
        <v>121</v>
      </c>
      <c r="C112" t="s">
        <v>3</v>
      </c>
      <c r="D112" t="s">
        <v>100</v>
      </c>
    </row>
    <row r="113" spans="1:5" x14ac:dyDescent="0.6">
      <c r="A113" t="s">
        <v>19</v>
      </c>
      <c r="B113" t="s">
        <v>121</v>
      </c>
      <c r="C113" t="s">
        <v>3</v>
      </c>
      <c r="D113" t="s">
        <v>99</v>
      </c>
    </row>
    <row r="114" spans="1:5" x14ac:dyDescent="0.6">
      <c r="A114" t="s">
        <v>19</v>
      </c>
      <c r="B114" t="s">
        <v>121</v>
      </c>
      <c r="C114" t="s">
        <v>3</v>
      </c>
      <c r="D114" t="s">
        <v>98</v>
      </c>
    </row>
    <row r="115" spans="1:5" x14ac:dyDescent="0.6">
      <c r="A115" t="s">
        <v>19</v>
      </c>
      <c r="B115" t="s">
        <v>121</v>
      </c>
      <c r="C115" t="s">
        <v>3</v>
      </c>
      <c r="D115" t="s">
        <v>97</v>
      </c>
    </row>
    <row r="116" spans="1:5" x14ac:dyDescent="0.6">
      <c r="A116" t="s">
        <v>19</v>
      </c>
      <c r="B116" t="s">
        <v>121</v>
      </c>
      <c r="C116" t="s">
        <v>3</v>
      </c>
      <c r="D116" t="s">
        <v>96</v>
      </c>
    </row>
    <row r="117" spans="1:5" x14ac:dyDescent="0.6">
      <c r="A117" t="s">
        <v>19</v>
      </c>
      <c r="B117" t="s">
        <v>121</v>
      </c>
      <c r="C117" t="s">
        <v>2</v>
      </c>
      <c r="D117" t="s">
        <v>100</v>
      </c>
    </row>
    <row r="118" spans="1:5" x14ac:dyDescent="0.6">
      <c r="A118" t="s">
        <v>19</v>
      </c>
      <c r="B118" t="s">
        <v>121</v>
      </c>
      <c r="C118" t="s">
        <v>2</v>
      </c>
      <c r="D118" t="s">
        <v>99</v>
      </c>
    </row>
    <row r="119" spans="1:5" x14ac:dyDescent="0.6">
      <c r="A119" t="s">
        <v>19</v>
      </c>
      <c r="B119" t="s">
        <v>121</v>
      </c>
      <c r="C119" t="s">
        <v>2</v>
      </c>
      <c r="D119" t="s">
        <v>98</v>
      </c>
    </row>
    <row r="120" spans="1:5" x14ac:dyDescent="0.6">
      <c r="A120" t="s">
        <v>19</v>
      </c>
      <c r="B120" t="s">
        <v>121</v>
      </c>
      <c r="C120" t="s">
        <v>2</v>
      </c>
      <c r="D120" t="s">
        <v>97</v>
      </c>
    </row>
    <row r="121" spans="1:5" x14ac:dyDescent="0.6">
      <c r="A121" t="s">
        <v>19</v>
      </c>
      <c r="B121" t="s">
        <v>121</v>
      </c>
      <c r="C121" t="s">
        <v>2</v>
      </c>
      <c r="D121" t="s">
        <v>96</v>
      </c>
    </row>
    <row r="122" spans="1:5" x14ac:dyDescent="0.6">
      <c r="A122" t="s">
        <v>19</v>
      </c>
      <c r="B122" t="s">
        <v>121</v>
      </c>
      <c r="C122" t="s">
        <v>82</v>
      </c>
      <c r="D122" t="s">
        <v>100</v>
      </c>
    </row>
    <row r="123" spans="1:5" x14ac:dyDescent="0.6">
      <c r="A123" t="s">
        <v>19</v>
      </c>
      <c r="B123" t="s">
        <v>121</v>
      </c>
      <c r="C123" t="s">
        <v>82</v>
      </c>
      <c r="D123" t="s">
        <v>99</v>
      </c>
    </row>
    <row r="124" spans="1:5" x14ac:dyDescent="0.6">
      <c r="A124" t="s">
        <v>19</v>
      </c>
      <c r="B124" t="s">
        <v>121</v>
      </c>
      <c r="C124" t="s">
        <v>82</v>
      </c>
      <c r="D124" t="s">
        <v>98</v>
      </c>
      <c r="E124">
        <v>4000</v>
      </c>
    </row>
    <row r="125" spans="1:5" x14ac:dyDescent="0.6">
      <c r="A125" t="s">
        <v>19</v>
      </c>
      <c r="B125" t="s">
        <v>121</v>
      </c>
      <c r="C125" t="s">
        <v>82</v>
      </c>
      <c r="D125" t="s">
        <v>97</v>
      </c>
      <c r="E125">
        <v>4252</v>
      </c>
    </row>
    <row r="126" spans="1:5" x14ac:dyDescent="0.6">
      <c r="A126" t="s">
        <v>19</v>
      </c>
      <c r="B126" t="s">
        <v>121</v>
      </c>
      <c r="C126" t="s">
        <v>82</v>
      </c>
      <c r="D126" t="s">
        <v>96</v>
      </c>
      <c r="E126">
        <v>5008</v>
      </c>
    </row>
    <row r="127" spans="1:5" x14ac:dyDescent="0.6">
      <c r="A127" t="s">
        <v>19</v>
      </c>
      <c r="B127" t="s">
        <v>121</v>
      </c>
      <c r="C127" t="s">
        <v>89</v>
      </c>
      <c r="D127" t="s">
        <v>100</v>
      </c>
    </row>
    <row r="128" spans="1:5" x14ac:dyDescent="0.6">
      <c r="A128" t="s">
        <v>19</v>
      </c>
      <c r="B128" t="s">
        <v>121</v>
      </c>
      <c r="C128" t="s">
        <v>89</v>
      </c>
      <c r="D128" t="s">
        <v>99</v>
      </c>
    </row>
    <row r="129" spans="1:5" x14ac:dyDescent="0.6">
      <c r="A129" t="s">
        <v>19</v>
      </c>
      <c r="B129" t="s">
        <v>121</v>
      </c>
      <c r="C129" t="s">
        <v>89</v>
      </c>
      <c r="D129" t="s">
        <v>98</v>
      </c>
      <c r="E129">
        <v>4000</v>
      </c>
    </row>
    <row r="130" spans="1:5" x14ac:dyDescent="0.6">
      <c r="A130" t="s">
        <v>19</v>
      </c>
      <c r="B130" t="s">
        <v>121</v>
      </c>
      <c r="C130" t="s">
        <v>89</v>
      </c>
      <c r="D130" t="s">
        <v>97</v>
      </c>
      <c r="E130">
        <v>27000</v>
      </c>
    </row>
    <row r="131" spans="1:5" x14ac:dyDescent="0.6">
      <c r="A131" t="s">
        <v>19</v>
      </c>
      <c r="B131" t="s">
        <v>121</v>
      </c>
      <c r="C131" t="s">
        <v>89</v>
      </c>
      <c r="D131" t="s">
        <v>96</v>
      </c>
      <c r="E131">
        <v>8000</v>
      </c>
    </row>
    <row r="132" spans="1:5" x14ac:dyDescent="0.6">
      <c r="A132" t="s">
        <v>19</v>
      </c>
      <c r="B132" t="s">
        <v>121</v>
      </c>
      <c r="C132" t="s">
        <v>1</v>
      </c>
      <c r="D132" t="s">
        <v>100</v>
      </c>
      <c r="E132">
        <v>10000</v>
      </c>
    </row>
    <row r="133" spans="1:5" x14ac:dyDescent="0.6">
      <c r="A133" t="s">
        <v>19</v>
      </c>
      <c r="B133" t="s">
        <v>121</v>
      </c>
      <c r="C133" t="s">
        <v>1</v>
      </c>
      <c r="D133" t="s">
        <v>99</v>
      </c>
      <c r="E133">
        <v>37000</v>
      </c>
    </row>
    <row r="134" spans="1:5" x14ac:dyDescent="0.6">
      <c r="A134" t="s">
        <v>19</v>
      </c>
      <c r="B134" t="s">
        <v>121</v>
      </c>
      <c r="C134" t="s">
        <v>1</v>
      </c>
      <c r="D134" t="s">
        <v>98</v>
      </c>
      <c r="E134">
        <v>50407</v>
      </c>
    </row>
    <row r="135" spans="1:5" x14ac:dyDescent="0.6">
      <c r="A135" t="s">
        <v>19</v>
      </c>
      <c r="B135" t="s">
        <v>121</v>
      </c>
      <c r="C135" t="s">
        <v>1</v>
      </c>
      <c r="D135" t="s">
        <v>97</v>
      </c>
      <c r="E135">
        <v>65000</v>
      </c>
    </row>
    <row r="136" spans="1:5" x14ac:dyDescent="0.6">
      <c r="A136" t="s">
        <v>19</v>
      </c>
      <c r="B136" t="s">
        <v>121</v>
      </c>
      <c r="C136" t="s">
        <v>1</v>
      </c>
      <c r="D136" t="s">
        <v>96</v>
      </c>
      <c r="E136">
        <v>35000</v>
      </c>
    </row>
    <row r="137" spans="1:5" x14ac:dyDescent="0.6">
      <c r="A137" t="s">
        <v>19</v>
      </c>
      <c r="B137" t="s">
        <v>122</v>
      </c>
      <c r="C137" t="s">
        <v>7</v>
      </c>
      <c r="D137" t="s">
        <v>100</v>
      </c>
    </row>
    <row r="138" spans="1:5" x14ac:dyDescent="0.6">
      <c r="A138" t="s">
        <v>19</v>
      </c>
      <c r="B138" t="s">
        <v>122</v>
      </c>
      <c r="C138" t="s">
        <v>7</v>
      </c>
      <c r="D138" t="s">
        <v>99</v>
      </c>
    </row>
    <row r="139" spans="1:5" x14ac:dyDescent="0.6">
      <c r="A139" t="s">
        <v>19</v>
      </c>
      <c r="B139" t="s">
        <v>122</v>
      </c>
      <c r="C139" t="s">
        <v>7</v>
      </c>
      <c r="D139" t="s">
        <v>98</v>
      </c>
    </row>
    <row r="140" spans="1:5" x14ac:dyDescent="0.6">
      <c r="A140" t="s">
        <v>19</v>
      </c>
      <c r="B140" t="s">
        <v>122</v>
      </c>
      <c r="C140" t="s">
        <v>7</v>
      </c>
      <c r="D140" t="s">
        <v>97</v>
      </c>
    </row>
    <row r="141" spans="1:5" x14ac:dyDescent="0.6">
      <c r="A141" t="s">
        <v>19</v>
      </c>
      <c r="B141" t="s">
        <v>122</v>
      </c>
      <c r="C141" t="s">
        <v>7</v>
      </c>
      <c r="D141" t="s">
        <v>96</v>
      </c>
    </row>
    <row r="142" spans="1:5" x14ac:dyDescent="0.6">
      <c r="A142" t="s">
        <v>19</v>
      </c>
      <c r="B142" t="s">
        <v>122</v>
      </c>
      <c r="C142" t="s">
        <v>4</v>
      </c>
      <c r="D142" t="s">
        <v>100</v>
      </c>
    </row>
    <row r="143" spans="1:5" x14ac:dyDescent="0.6">
      <c r="A143" t="s">
        <v>19</v>
      </c>
      <c r="B143" t="s">
        <v>122</v>
      </c>
      <c r="C143" t="s">
        <v>4</v>
      </c>
      <c r="D143" t="s">
        <v>99</v>
      </c>
    </row>
    <row r="144" spans="1:5" x14ac:dyDescent="0.6">
      <c r="A144" t="s">
        <v>19</v>
      </c>
      <c r="B144" t="s">
        <v>122</v>
      </c>
      <c r="C144" t="s">
        <v>4</v>
      </c>
      <c r="D144" t="s">
        <v>98</v>
      </c>
    </row>
    <row r="145" spans="1:4" x14ac:dyDescent="0.6">
      <c r="A145" t="s">
        <v>19</v>
      </c>
      <c r="B145" t="s">
        <v>122</v>
      </c>
      <c r="C145" t="s">
        <v>4</v>
      </c>
      <c r="D145" t="s">
        <v>97</v>
      </c>
    </row>
    <row r="146" spans="1:4" x14ac:dyDescent="0.6">
      <c r="A146" t="s">
        <v>19</v>
      </c>
      <c r="B146" t="s">
        <v>122</v>
      </c>
      <c r="C146" t="s">
        <v>4</v>
      </c>
      <c r="D146" t="s">
        <v>96</v>
      </c>
    </row>
    <row r="147" spans="1:4" x14ac:dyDescent="0.6">
      <c r="A147" t="s">
        <v>19</v>
      </c>
      <c r="B147" t="s">
        <v>122</v>
      </c>
      <c r="C147" t="s">
        <v>90</v>
      </c>
      <c r="D147" t="s">
        <v>100</v>
      </c>
    </row>
    <row r="148" spans="1:4" x14ac:dyDescent="0.6">
      <c r="A148" t="s">
        <v>19</v>
      </c>
      <c r="B148" t="s">
        <v>122</v>
      </c>
      <c r="C148" t="s">
        <v>90</v>
      </c>
      <c r="D148" t="s">
        <v>99</v>
      </c>
    </row>
    <row r="149" spans="1:4" x14ac:dyDescent="0.6">
      <c r="A149" t="s">
        <v>19</v>
      </c>
      <c r="B149" t="s">
        <v>122</v>
      </c>
      <c r="C149" t="s">
        <v>90</v>
      </c>
      <c r="D149" t="s">
        <v>98</v>
      </c>
    </row>
    <row r="150" spans="1:4" x14ac:dyDescent="0.6">
      <c r="A150" t="s">
        <v>19</v>
      </c>
      <c r="B150" t="s">
        <v>122</v>
      </c>
      <c r="C150" t="s">
        <v>90</v>
      </c>
      <c r="D150" t="s">
        <v>97</v>
      </c>
    </row>
    <row r="151" spans="1:4" x14ac:dyDescent="0.6">
      <c r="A151" t="s">
        <v>19</v>
      </c>
      <c r="B151" t="s">
        <v>122</v>
      </c>
      <c r="C151" t="s">
        <v>90</v>
      </c>
      <c r="D151" t="s">
        <v>96</v>
      </c>
    </row>
    <row r="152" spans="1:4" x14ac:dyDescent="0.6">
      <c r="A152" t="s">
        <v>19</v>
      </c>
      <c r="B152" t="s">
        <v>122</v>
      </c>
      <c r="C152" t="s">
        <v>6</v>
      </c>
      <c r="D152" t="s">
        <v>100</v>
      </c>
    </row>
    <row r="153" spans="1:4" x14ac:dyDescent="0.6">
      <c r="A153" t="s">
        <v>19</v>
      </c>
      <c r="B153" t="s">
        <v>122</v>
      </c>
      <c r="C153" t="s">
        <v>6</v>
      </c>
      <c r="D153" t="s">
        <v>99</v>
      </c>
    </row>
    <row r="154" spans="1:4" x14ac:dyDescent="0.6">
      <c r="A154" t="s">
        <v>19</v>
      </c>
      <c r="B154" t="s">
        <v>122</v>
      </c>
      <c r="C154" t="s">
        <v>6</v>
      </c>
      <c r="D154" t="s">
        <v>98</v>
      </c>
    </row>
    <row r="155" spans="1:4" x14ac:dyDescent="0.6">
      <c r="A155" t="s">
        <v>19</v>
      </c>
      <c r="B155" t="s">
        <v>122</v>
      </c>
      <c r="C155" t="s">
        <v>6</v>
      </c>
      <c r="D155" t="s">
        <v>97</v>
      </c>
    </row>
    <row r="156" spans="1:4" x14ac:dyDescent="0.6">
      <c r="A156" t="s">
        <v>19</v>
      </c>
      <c r="B156" t="s">
        <v>122</v>
      </c>
      <c r="C156" t="s">
        <v>6</v>
      </c>
      <c r="D156" t="s">
        <v>96</v>
      </c>
    </row>
    <row r="157" spans="1:4" x14ac:dyDescent="0.6">
      <c r="A157" t="s">
        <v>19</v>
      </c>
      <c r="B157" t="s">
        <v>122</v>
      </c>
      <c r="C157" t="s">
        <v>3</v>
      </c>
      <c r="D157" t="s">
        <v>100</v>
      </c>
    </row>
    <row r="158" spans="1:4" x14ac:dyDescent="0.6">
      <c r="A158" t="s">
        <v>19</v>
      </c>
      <c r="B158" t="s">
        <v>122</v>
      </c>
      <c r="C158" t="s">
        <v>3</v>
      </c>
      <c r="D158" t="s">
        <v>99</v>
      </c>
    </row>
    <row r="159" spans="1:4" x14ac:dyDescent="0.6">
      <c r="A159" t="s">
        <v>19</v>
      </c>
      <c r="B159" t="s">
        <v>122</v>
      </c>
      <c r="C159" t="s">
        <v>3</v>
      </c>
      <c r="D159" t="s">
        <v>98</v>
      </c>
    </row>
    <row r="160" spans="1:4" x14ac:dyDescent="0.6">
      <c r="A160" t="s">
        <v>19</v>
      </c>
      <c r="B160" t="s">
        <v>122</v>
      </c>
      <c r="C160" t="s">
        <v>3</v>
      </c>
      <c r="D160" t="s">
        <v>97</v>
      </c>
    </row>
    <row r="161" spans="1:5" x14ac:dyDescent="0.6">
      <c r="A161" t="s">
        <v>19</v>
      </c>
      <c r="B161" t="s">
        <v>122</v>
      </c>
      <c r="C161" t="s">
        <v>3</v>
      </c>
      <c r="D161" t="s">
        <v>96</v>
      </c>
    </row>
    <row r="162" spans="1:5" x14ac:dyDescent="0.6">
      <c r="A162" t="s">
        <v>19</v>
      </c>
      <c r="B162" t="s">
        <v>122</v>
      </c>
      <c r="C162" t="s">
        <v>2</v>
      </c>
      <c r="D162" t="s">
        <v>100</v>
      </c>
    </row>
    <row r="163" spans="1:5" x14ac:dyDescent="0.6">
      <c r="A163" t="s">
        <v>19</v>
      </c>
      <c r="B163" t="s">
        <v>122</v>
      </c>
      <c r="C163" t="s">
        <v>2</v>
      </c>
      <c r="D163" t="s">
        <v>99</v>
      </c>
    </row>
    <row r="164" spans="1:5" x14ac:dyDescent="0.6">
      <c r="A164" t="s">
        <v>19</v>
      </c>
      <c r="B164" t="s">
        <v>122</v>
      </c>
      <c r="C164" t="s">
        <v>2</v>
      </c>
      <c r="D164" t="s">
        <v>98</v>
      </c>
    </row>
    <row r="165" spans="1:5" x14ac:dyDescent="0.6">
      <c r="A165" t="s">
        <v>19</v>
      </c>
      <c r="B165" t="s">
        <v>122</v>
      </c>
      <c r="C165" t="s">
        <v>2</v>
      </c>
      <c r="D165" t="s">
        <v>97</v>
      </c>
    </row>
    <row r="166" spans="1:5" x14ac:dyDescent="0.6">
      <c r="A166" t="s">
        <v>19</v>
      </c>
      <c r="B166" t="s">
        <v>122</v>
      </c>
      <c r="C166" t="s">
        <v>2</v>
      </c>
      <c r="D166" t="s">
        <v>96</v>
      </c>
    </row>
    <row r="167" spans="1:5" x14ac:dyDescent="0.6">
      <c r="A167" t="s">
        <v>19</v>
      </c>
      <c r="B167" t="s">
        <v>122</v>
      </c>
      <c r="C167" t="s">
        <v>82</v>
      </c>
      <c r="D167" t="s">
        <v>100</v>
      </c>
    </row>
    <row r="168" spans="1:5" x14ac:dyDescent="0.6">
      <c r="A168" t="s">
        <v>19</v>
      </c>
      <c r="B168" t="s">
        <v>122</v>
      </c>
      <c r="C168" t="s">
        <v>82</v>
      </c>
      <c r="D168" t="s">
        <v>99</v>
      </c>
    </row>
    <row r="169" spans="1:5" x14ac:dyDescent="0.6">
      <c r="A169" t="s">
        <v>19</v>
      </c>
      <c r="B169" t="s">
        <v>122</v>
      </c>
      <c r="C169" t="s">
        <v>82</v>
      </c>
      <c r="D169" t="s">
        <v>98</v>
      </c>
    </row>
    <row r="170" spans="1:5" x14ac:dyDescent="0.6">
      <c r="A170" t="s">
        <v>19</v>
      </c>
      <c r="B170" t="s">
        <v>122</v>
      </c>
      <c r="C170" t="s">
        <v>82</v>
      </c>
      <c r="D170" t="s">
        <v>97</v>
      </c>
    </row>
    <row r="171" spans="1:5" x14ac:dyDescent="0.6">
      <c r="A171" t="s">
        <v>19</v>
      </c>
      <c r="B171" t="s">
        <v>122</v>
      </c>
      <c r="C171" t="s">
        <v>82</v>
      </c>
      <c r="D171" t="s">
        <v>96</v>
      </c>
    </row>
    <row r="172" spans="1:5" x14ac:dyDescent="0.6">
      <c r="A172" t="s">
        <v>19</v>
      </c>
      <c r="B172" t="s">
        <v>122</v>
      </c>
      <c r="C172" t="s">
        <v>89</v>
      </c>
      <c r="D172" t="s">
        <v>100</v>
      </c>
    </row>
    <row r="173" spans="1:5" x14ac:dyDescent="0.6">
      <c r="A173" t="s">
        <v>19</v>
      </c>
      <c r="B173" t="s">
        <v>122</v>
      </c>
      <c r="C173" t="s">
        <v>89</v>
      </c>
      <c r="D173" t="s">
        <v>99</v>
      </c>
    </row>
    <row r="174" spans="1:5" x14ac:dyDescent="0.6">
      <c r="A174" t="s">
        <v>19</v>
      </c>
      <c r="B174" t="s">
        <v>122</v>
      </c>
      <c r="C174" t="s">
        <v>89</v>
      </c>
      <c r="D174" t="s">
        <v>98</v>
      </c>
    </row>
    <row r="175" spans="1:5" x14ac:dyDescent="0.6">
      <c r="A175" t="s">
        <v>19</v>
      </c>
      <c r="B175" t="s">
        <v>122</v>
      </c>
      <c r="C175" t="s">
        <v>89</v>
      </c>
      <c r="D175" t="s">
        <v>97</v>
      </c>
      <c r="E175">
        <v>10000</v>
      </c>
    </row>
    <row r="176" spans="1:5" x14ac:dyDescent="0.6">
      <c r="A176" t="s">
        <v>19</v>
      </c>
      <c r="B176" t="s">
        <v>122</v>
      </c>
      <c r="C176" t="s">
        <v>89</v>
      </c>
      <c r="D176" t="s">
        <v>96</v>
      </c>
    </row>
    <row r="177" spans="1:5" x14ac:dyDescent="0.6">
      <c r="A177" t="s">
        <v>19</v>
      </c>
      <c r="B177" t="s">
        <v>122</v>
      </c>
      <c r="C177" t="s">
        <v>1</v>
      </c>
      <c r="D177" t="s">
        <v>100</v>
      </c>
    </row>
    <row r="178" spans="1:5" x14ac:dyDescent="0.6">
      <c r="A178" t="s">
        <v>19</v>
      </c>
      <c r="B178" t="s">
        <v>122</v>
      </c>
      <c r="C178" t="s">
        <v>1</v>
      </c>
      <c r="D178" t="s">
        <v>99</v>
      </c>
    </row>
    <row r="179" spans="1:5" x14ac:dyDescent="0.6">
      <c r="A179" t="s">
        <v>19</v>
      </c>
      <c r="B179" t="s">
        <v>122</v>
      </c>
      <c r="C179" t="s">
        <v>1</v>
      </c>
      <c r="D179" t="s">
        <v>98</v>
      </c>
    </row>
    <row r="180" spans="1:5" x14ac:dyDescent="0.6">
      <c r="A180" t="s">
        <v>19</v>
      </c>
      <c r="B180" t="s">
        <v>122</v>
      </c>
      <c r="C180" t="s">
        <v>1</v>
      </c>
      <c r="D180" t="s">
        <v>97</v>
      </c>
      <c r="E180">
        <v>21592</v>
      </c>
    </row>
    <row r="181" spans="1:5" x14ac:dyDescent="0.6">
      <c r="A181" t="s">
        <v>19</v>
      </c>
      <c r="B181" t="s">
        <v>122</v>
      </c>
      <c r="C181" t="s">
        <v>1</v>
      </c>
      <c r="D181" t="s">
        <v>96</v>
      </c>
    </row>
    <row r="182" spans="1:5" x14ac:dyDescent="0.6">
      <c r="A182" t="s">
        <v>19</v>
      </c>
      <c r="B182" t="s">
        <v>120</v>
      </c>
      <c r="C182" t="s">
        <v>7</v>
      </c>
      <c r="D182" t="s">
        <v>100</v>
      </c>
    </row>
    <row r="183" spans="1:5" x14ac:dyDescent="0.6">
      <c r="A183" t="s">
        <v>19</v>
      </c>
      <c r="B183" t="s">
        <v>120</v>
      </c>
      <c r="C183" t="s">
        <v>7</v>
      </c>
      <c r="D183" t="s">
        <v>99</v>
      </c>
    </row>
    <row r="184" spans="1:5" x14ac:dyDescent="0.6">
      <c r="A184" t="s">
        <v>19</v>
      </c>
      <c r="B184" t="s">
        <v>120</v>
      </c>
      <c r="C184" t="s">
        <v>7</v>
      </c>
      <c r="D184" t="s">
        <v>98</v>
      </c>
    </row>
    <row r="185" spans="1:5" x14ac:dyDescent="0.6">
      <c r="A185" t="s">
        <v>19</v>
      </c>
      <c r="B185" t="s">
        <v>120</v>
      </c>
      <c r="C185" t="s">
        <v>7</v>
      </c>
      <c r="D185" t="s">
        <v>97</v>
      </c>
    </row>
    <row r="186" spans="1:5" x14ac:dyDescent="0.6">
      <c r="A186" t="s">
        <v>19</v>
      </c>
      <c r="B186" t="s">
        <v>120</v>
      </c>
      <c r="C186" t="s">
        <v>7</v>
      </c>
      <c r="D186" t="s">
        <v>96</v>
      </c>
    </row>
    <row r="187" spans="1:5" x14ac:dyDescent="0.6">
      <c r="A187" t="s">
        <v>19</v>
      </c>
      <c r="B187" t="s">
        <v>120</v>
      </c>
      <c r="C187" t="s">
        <v>4</v>
      </c>
      <c r="D187" t="s">
        <v>100</v>
      </c>
    </row>
    <row r="188" spans="1:5" x14ac:dyDescent="0.6">
      <c r="A188" t="s">
        <v>19</v>
      </c>
      <c r="B188" t="s">
        <v>120</v>
      </c>
      <c r="C188" t="s">
        <v>4</v>
      </c>
      <c r="D188" t="s">
        <v>99</v>
      </c>
    </row>
    <row r="189" spans="1:5" x14ac:dyDescent="0.6">
      <c r="A189" t="s">
        <v>19</v>
      </c>
      <c r="B189" t="s">
        <v>120</v>
      </c>
      <c r="C189" t="s">
        <v>4</v>
      </c>
      <c r="D189" t="s">
        <v>98</v>
      </c>
    </row>
    <row r="190" spans="1:5" x14ac:dyDescent="0.6">
      <c r="A190" t="s">
        <v>19</v>
      </c>
      <c r="B190" t="s">
        <v>120</v>
      </c>
      <c r="C190" t="s">
        <v>4</v>
      </c>
      <c r="D190" t="s">
        <v>97</v>
      </c>
    </row>
    <row r="191" spans="1:5" x14ac:dyDescent="0.6">
      <c r="A191" t="s">
        <v>19</v>
      </c>
      <c r="B191" t="s">
        <v>120</v>
      </c>
      <c r="C191" t="s">
        <v>4</v>
      </c>
      <c r="D191" t="s">
        <v>96</v>
      </c>
    </row>
    <row r="192" spans="1:5" x14ac:dyDescent="0.6">
      <c r="A192" t="s">
        <v>19</v>
      </c>
      <c r="B192" t="s">
        <v>120</v>
      </c>
      <c r="C192" t="s">
        <v>90</v>
      </c>
      <c r="D192" t="s">
        <v>100</v>
      </c>
    </row>
    <row r="193" spans="1:4" x14ac:dyDescent="0.6">
      <c r="A193" t="s">
        <v>19</v>
      </c>
      <c r="B193" t="s">
        <v>120</v>
      </c>
      <c r="C193" t="s">
        <v>90</v>
      </c>
      <c r="D193" t="s">
        <v>99</v>
      </c>
    </row>
    <row r="194" spans="1:4" x14ac:dyDescent="0.6">
      <c r="A194" t="s">
        <v>19</v>
      </c>
      <c r="B194" t="s">
        <v>120</v>
      </c>
      <c r="C194" t="s">
        <v>90</v>
      </c>
      <c r="D194" t="s">
        <v>98</v>
      </c>
    </row>
    <row r="195" spans="1:4" x14ac:dyDescent="0.6">
      <c r="A195" t="s">
        <v>19</v>
      </c>
      <c r="B195" t="s">
        <v>120</v>
      </c>
      <c r="C195" t="s">
        <v>90</v>
      </c>
      <c r="D195" t="s">
        <v>97</v>
      </c>
    </row>
    <row r="196" spans="1:4" x14ac:dyDescent="0.6">
      <c r="A196" t="s">
        <v>19</v>
      </c>
      <c r="B196" t="s">
        <v>120</v>
      </c>
      <c r="C196" t="s">
        <v>90</v>
      </c>
      <c r="D196" t="s">
        <v>96</v>
      </c>
    </row>
    <row r="197" spans="1:4" x14ac:dyDescent="0.6">
      <c r="A197" t="s">
        <v>19</v>
      </c>
      <c r="B197" t="s">
        <v>120</v>
      </c>
      <c r="C197" t="s">
        <v>6</v>
      </c>
      <c r="D197" t="s">
        <v>100</v>
      </c>
    </row>
    <row r="198" spans="1:4" x14ac:dyDescent="0.6">
      <c r="A198" t="s">
        <v>19</v>
      </c>
      <c r="B198" t="s">
        <v>120</v>
      </c>
      <c r="C198" t="s">
        <v>6</v>
      </c>
      <c r="D198" t="s">
        <v>99</v>
      </c>
    </row>
    <row r="199" spans="1:4" x14ac:dyDescent="0.6">
      <c r="A199" t="s">
        <v>19</v>
      </c>
      <c r="B199" t="s">
        <v>120</v>
      </c>
      <c r="C199" t="s">
        <v>6</v>
      </c>
      <c r="D199" t="s">
        <v>98</v>
      </c>
    </row>
    <row r="200" spans="1:4" x14ac:dyDescent="0.6">
      <c r="A200" t="s">
        <v>19</v>
      </c>
      <c r="B200" t="s">
        <v>120</v>
      </c>
      <c r="C200" t="s">
        <v>6</v>
      </c>
      <c r="D200" t="s">
        <v>97</v>
      </c>
    </row>
    <row r="201" spans="1:4" x14ac:dyDescent="0.6">
      <c r="A201" t="s">
        <v>19</v>
      </c>
      <c r="B201" t="s">
        <v>120</v>
      </c>
      <c r="C201" t="s">
        <v>6</v>
      </c>
      <c r="D201" t="s">
        <v>96</v>
      </c>
    </row>
    <row r="202" spans="1:4" x14ac:dyDescent="0.6">
      <c r="A202" t="s">
        <v>19</v>
      </c>
      <c r="B202" t="s">
        <v>120</v>
      </c>
      <c r="C202" t="s">
        <v>3</v>
      </c>
      <c r="D202" t="s">
        <v>100</v>
      </c>
    </row>
    <row r="203" spans="1:4" x14ac:dyDescent="0.6">
      <c r="A203" t="s">
        <v>19</v>
      </c>
      <c r="B203" t="s">
        <v>120</v>
      </c>
      <c r="C203" t="s">
        <v>3</v>
      </c>
      <c r="D203" t="s">
        <v>99</v>
      </c>
    </row>
    <row r="204" spans="1:4" x14ac:dyDescent="0.6">
      <c r="A204" t="s">
        <v>19</v>
      </c>
      <c r="B204" t="s">
        <v>120</v>
      </c>
      <c r="C204" t="s">
        <v>3</v>
      </c>
      <c r="D204" t="s">
        <v>98</v>
      </c>
    </row>
    <row r="205" spans="1:4" x14ac:dyDescent="0.6">
      <c r="A205" t="s">
        <v>19</v>
      </c>
      <c r="B205" t="s">
        <v>120</v>
      </c>
      <c r="C205" t="s">
        <v>3</v>
      </c>
      <c r="D205" t="s">
        <v>97</v>
      </c>
    </row>
    <row r="206" spans="1:4" x14ac:dyDescent="0.6">
      <c r="A206" t="s">
        <v>19</v>
      </c>
      <c r="B206" t="s">
        <v>120</v>
      </c>
      <c r="C206" t="s">
        <v>3</v>
      </c>
      <c r="D206" t="s">
        <v>96</v>
      </c>
    </row>
    <row r="207" spans="1:4" x14ac:dyDescent="0.6">
      <c r="A207" t="s">
        <v>19</v>
      </c>
      <c r="B207" t="s">
        <v>120</v>
      </c>
      <c r="C207" t="s">
        <v>2</v>
      </c>
      <c r="D207" t="s">
        <v>100</v>
      </c>
    </row>
    <row r="208" spans="1:4" x14ac:dyDescent="0.6">
      <c r="A208" t="s">
        <v>19</v>
      </c>
      <c r="B208" t="s">
        <v>120</v>
      </c>
      <c r="C208" t="s">
        <v>2</v>
      </c>
      <c r="D208" t="s">
        <v>99</v>
      </c>
    </row>
    <row r="209" spans="1:5" x14ac:dyDescent="0.6">
      <c r="A209" t="s">
        <v>19</v>
      </c>
      <c r="B209" t="s">
        <v>120</v>
      </c>
      <c r="C209" t="s">
        <v>2</v>
      </c>
      <c r="D209" t="s">
        <v>98</v>
      </c>
    </row>
    <row r="210" spans="1:5" x14ac:dyDescent="0.6">
      <c r="A210" t="s">
        <v>19</v>
      </c>
      <c r="B210" t="s">
        <v>120</v>
      </c>
      <c r="C210" t="s">
        <v>2</v>
      </c>
      <c r="D210" t="s">
        <v>97</v>
      </c>
    </row>
    <row r="211" spans="1:5" x14ac:dyDescent="0.6">
      <c r="A211" t="s">
        <v>19</v>
      </c>
      <c r="B211" t="s">
        <v>120</v>
      </c>
      <c r="C211" t="s">
        <v>2</v>
      </c>
      <c r="D211" t="s">
        <v>96</v>
      </c>
    </row>
    <row r="212" spans="1:5" x14ac:dyDescent="0.6">
      <c r="A212" t="s">
        <v>19</v>
      </c>
      <c r="B212" t="s">
        <v>120</v>
      </c>
      <c r="C212" t="s">
        <v>82</v>
      </c>
      <c r="D212" t="s">
        <v>100</v>
      </c>
    </row>
    <row r="213" spans="1:5" x14ac:dyDescent="0.6">
      <c r="A213" t="s">
        <v>19</v>
      </c>
      <c r="B213" t="s">
        <v>120</v>
      </c>
      <c r="C213" t="s">
        <v>82</v>
      </c>
      <c r="D213" t="s">
        <v>99</v>
      </c>
    </row>
    <row r="214" spans="1:5" x14ac:dyDescent="0.6">
      <c r="A214" t="s">
        <v>19</v>
      </c>
      <c r="B214" t="s">
        <v>120</v>
      </c>
      <c r="C214" t="s">
        <v>82</v>
      </c>
      <c r="D214" t="s">
        <v>98</v>
      </c>
    </row>
    <row r="215" spans="1:5" x14ac:dyDescent="0.6">
      <c r="A215" t="s">
        <v>19</v>
      </c>
      <c r="B215" t="s">
        <v>120</v>
      </c>
      <c r="C215" t="s">
        <v>82</v>
      </c>
      <c r="D215" t="s">
        <v>97</v>
      </c>
    </row>
    <row r="216" spans="1:5" x14ac:dyDescent="0.6">
      <c r="A216" t="s">
        <v>19</v>
      </c>
      <c r="B216" t="s">
        <v>120</v>
      </c>
      <c r="C216" t="s">
        <v>82</v>
      </c>
      <c r="D216" t="s">
        <v>96</v>
      </c>
    </row>
    <row r="217" spans="1:5" x14ac:dyDescent="0.6">
      <c r="A217" t="s">
        <v>19</v>
      </c>
      <c r="B217" t="s">
        <v>120</v>
      </c>
      <c r="C217" t="s">
        <v>89</v>
      </c>
      <c r="D217" t="s">
        <v>100</v>
      </c>
    </row>
    <row r="218" spans="1:5" x14ac:dyDescent="0.6">
      <c r="A218" t="s">
        <v>19</v>
      </c>
      <c r="B218" t="s">
        <v>120</v>
      </c>
      <c r="C218" t="s">
        <v>89</v>
      </c>
      <c r="D218" t="s">
        <v>99</v>
      </c>
    </row>
    <row r="219" spans="1:5" x14ac:dyDescent="0.6">
      <c r="A219" t="s">
        <v>19</v>
      </c>
      <c r="B219" t="s">
        <v>120</v>
      </c>
      <c r="C219" t="s">
        <v>89</v>
      </c>
      <c r="D219" t="s">
        <v>98</v>
      </c>
    </row>
    <row r="220" spans="1:5" x14ac:dyDescent="0.6">
      <c r="A220" t="s">
        <v>19</v>
      </c>
      <c r="B220" t="s">
        <v>120</v>
      </c>
      <c r="C220" t="s">
        <v>89</v>
      </c>
      <c r="D220" t="s">
        <v>97</v>
      </c>
      <c r="E220">
        <v>37500</v>
      </c>
    </row>
    <row r="221" spans="1:5" x14ac:dyDescent="0.6">
      <c r="A221" t="s">
        <v>19</v>
      </c>
      <c r="B221" t="s">
        <v>120</v>
      </c>
      <c r="C221" t="s">
        <v>89</v>
      </c>
      <c r="D221" t="s">
        <v>96</v>
      </c>
    </row>
    <row r="222" spans="1:5" x14ac:dyDescent="0.6">
      <c r="A222" t="s">
        <v>19</v>
      </c>
      <c r="B222" t="s">
        <v>120</v>
      </c>
      <c r="C222" t="s">
        <v>1</v>
      </c>
      <c r="D222" t="s">
        <v>100</v>
      </c>
      <c r="E222">
        <v>102878</v>
      </c>
    </row>
    <row r="223" spans="1:5" x14ac:dyDescent="0.6">
      <c r="A223" t="s">
        <v>19</v>
      </c>
      <c r="B223" t="s">
        <v>120</v>
      </c>
      <c r="C223" t="s">
        <v>1</v>
      </c>
      <c r="D223" t="s">
        <v>99</v>
      </c>
      <c r="E223">
        <v>171464</v>
      </c>
    </row>
    <row r="224" spans="1:5" x14ac:dyDescent="0.6">
      <c r="A224" t="s">
        <v>19</v>
      </c>
      <c r="B224" t="s">
        <v>120</v>
      </c>
      <c r="C224" t="s">
        <v>1</v>
      </c>
      <c r="D224" t="s">
        <v>98</v>
      </c>
      <c r="E224">
        <v>102878</v>
      </c>
    </row>
    <row r="225" spans="1:5" x14ac:dyDescent="0.6">
      <c r="A225" t="s">
        <v>19</v>
      </c>
      <c r="B225" t="s">
        <v>120</v>
      </c>
      <c r="C225" t="s">
        <v>1</v>
      </c>
      <c r="D225" t="s">
        <v>97</v>
      </c>
      <c r="E225">
        <v>205757</v>
      </c>
    </row>
    <row r="226" spans="1:5" x14ac:dyDescent="0.6">
      <c r="A226" t="s">
        <v>19</v>
      </c>
      <c r="B226" t="s">
        <v>120</v>
      </c>
      <c r="C226" t="s">
        <v>1</v>
      </c>
      <c r="D226" t="s">
        <v>96</v>
      </c>
      <c r="E226">
        <v>102878</v>
      </c>
    </row>
    <row r="227" spans="1:5" x14ac:dyDescent="0.6">
      <c r="A227" t="s">
        <v>19</v>
      </c>
      <c r="B227" t="s">
        <v>119</v>
      </c>
      <c r="C227" t="s">
        <v>7</v>
      </c>
      <c r="D227" t="s">
        <v>100</v>
      </c>
    </row>
    <row r="228" spans="1:5" x14ac:dyDescent="0.6">
      <c r="A228" t="s">
        <v>19</v>
      </c>
      <c r="B228" t="s">
        <v>119</v>
      </c>
      <c r="C228" t="s">
        <v>7</v>
      </c>
      <c r="D228" t="s">
        <v>99</v>
      </c>
    </row>
    <row r="229" spans="1:5" x14ac:dyDescent="0.6">
      <c r="A229" t="s">
        <v>19</v>
      </c>
      <c r="B229" t="s">
        <v>119</v>
      </c>
      <c r="C229" t="s">
        <v>7</v>
      </c>
      <c r="D229" t="s">
        <v>98</v>
      </c>
    </row>
    <row r="230" spans="1:5" x14ac:dyDescent="0.6">
      <c r="A230" t="s">
        <v>19</v>
      </c>
      <c r="B230" t="s">
        <v>119</v>
      </c>
      <c r="C230" t="s">
        <v>7</v>
      </c>
      <c r="D230" t="s">
        <v>97</v>
      </c>
    </row>
    <row r="231" spans="1:5" x14ac:dyDescent="0.6">
      <c r="A231" t="s">
        <v>19</v>
      </c>
      <c r="B231" t="s">
        <v>119</v>
      </c>
      <c r="C231" t="s">
        <v>7</v>
      </c>
      <c r="D231" t="s">
        <v>96</v>
      </c>
    </row>
    <row r="232" spans="1:5" x14ac:dyDescent="0.6">
      <c r="A232" t="s">
        <v>19</v>
      </c>
      <c r="B232" t="s">
        <v>119</v>
      </c>
      <c r="C232" t="s">
        <v>4</v>
      </c>
      <c r="D232" t="s">
        <v>100</v>
      </c>
    </row>
    <row r="233" spans="1:5" x14ac:dyDescent="0.6">
      <c r="A233" t="s">
        <v>19</v>
      </c>
      <c r="B233" t="s">
        <v>119</v>
      </c>
      <c r="C233" t="s">
        <v>4</v>
      </c>
      <c r="D233" t="s">
        <v>99</v>
      </c>
    </row>
    <row r="234" spans="1:5" x14ac:dyDescent="0.6">
      <c r="A234" t="s">
        <v>19</v>
      </c>
      <c r="B234" t="s">
        <v>119</v>
      </c>
      <c r="C234" t="s">
        <v>4</v>
      </c>
      <c r="D234" t="s">
        <v>98</v>
      </c>
    </row>
    <row r="235" spans="1:5" x14ac:dyDescent="0.6">
      <c r="A235" t="s">
        <v>19</v>
      </c>
      <c r="B235" t="s">
        <v>119</v>
      </c>
      <c r="C235" t="s">
        <v>4</v>
      </c>
      <c r="D235" t="s">
        <v>97</v>
      </c>
    </row>
    <row r="236" spans="1:5" x14ac:dyDescent="0.6">
      <c r="A236" t="s">
        <v>19</v>
      </c>
      <c r="B236" t="s">
        <v>119</v>
      </c>
      <c r="C236" t="s">
        <v>4</v>
      </c>
      <c r="D236" t="s">
        <v>96</v>
      </c>
    </row>
    <row r="237" spans="1:5" x14ac:dyDescent="0.6">
      <c r="A237" t="s">
        <v>19</v>
      </c>
      <c r="B237" t="s">
        <v>119</v>
      </c>
      <c r="C237" t="s">
        <v>90</v>
      </c>
      <c r="D237" t="s">
        <v>100</v>
      </c>
    </row>
    <row r="238" spans="1:5" x14ac:dyDescent="0.6">
      <c r="A238" t="s">
        <v>19</v>
      </c>
      <c r="B238" t="s">
        <v>119</v>
      </c>
      <c r="C238" t="s">
        <v>90</v>
      </c>
      <c r="D238" t="s">
        <v>99</v>
      </c>
    </row>
    <row r="239" spans="1:5" x14ac:dyDescent="0.6">
      <c r="A239" t="s">
        <v>19</v>
      </c>
      <c r="B239" t="s">
        <v>119</v>
      </c>
      <c r="C239" t="s">
        <v>90</v>
      </c>
      <c r="D239" t="s">
        <v>98</v>
      </c>
    </row>
    <row r="240" spans="1:5" x14ac:dyDescent="0.6">
      <c r="A240" t="s">
        <v>19</v>
      </c>
      <c r="B240" t="s">
        <v>119</v>
      </c>
      <c r="C240" t="s">
        <v>90</v>
      </c>
      <c r="D240" t="s">
        <v>97</v>
      </c>
    </row>
    <row r="241" spans="1:5" x14ac:dyDescent="0.6">
      <c r="A241" t="s">
        <v>19</v>
      </c>
      <c r="B241" t="s">
        <v>119</v>
      </c>
      <c r="C241" t="s">
        <v>90</v>
      </c>
      <c r="D241" t="s">
        <v>96</v>
      </c>
    </row>
    <row r="242" spans="1:5" x14ac:dyDescent="0.6">
      <c r="A242" t="s">
        <v>19</v>
      </c>
      <c r="B242" t="s">
        <v>119</v>
      </c>
      <c r="C242" t="s">
        <v>6</v>
      </c>
      <c r="D242" t="s">
        <v>100</v>
      </c>
    </row>
    <row r="243" spans="1:5" x14ac:dyDescent="0.6">
      <c r="A243" t="s">
        <v>19</v>
      </c>
      <c r="B243" t="s">
        <v>119</v>
      </c>
      <c r="C243" t="s">
        <v>6</v>
      </c>
      <c r="D243" t="s">
        <v>99</v>
      </c>
    </row>
    <row r="244" spans="1:5" x14ac:dyDescent="0.6">
      <c r="A244" t="s">
        <v>19</v>
      </c>
      <c r="B244" t="s">
        <v>119</v>
      </c>
      <c r="C244" t="s">
        <v>6</v>
      </c>
      <c r="D244" t="s">
        <v>98</v>
      </c>
    </row>
    <row r="245" spans="1:5" x14ac:dyDescent="0.6">
      <c r="A245" t="s">
        <v>19</v>
      </c>
      <c r="B245" t="s">
        <v>119</v>
      </c>
      <c r="C245" t="s">
        <v>6</v>
      </c>
      <c r="D245" t="s">
        <v>97</v>
      </c>
    </row>
    <row r="246" spans="1:5" x14ac:dyDescent="0.6">
      <c r="A246" t="s">
        <v>19</v>
      </c>
      <c r="B246" t="s">
        <v>119</v>
      </c>
      <c r="C246" t="s">
        <v>6</v>
      </c>
      <c r="D246" t="s">
        <v>96</v>
      </c>
    </row>
    <row r="247" spans="1:5" x14ac:dyDescent="0.6">
      <c r="A247" t="s">
        <v>19</v>
      </c>
      <c r="B247" t="s">
        <v>119</v>
      </c>
      <c r="C247" t="s">
        <v>3</v>
      </c>
      <c r="D247" t="s">
        <v>100</v>
      </c>
    </row>
    <row r="248" spans="1:5" x14ac:dyDescent="0.6">
      <c r="A248" t="s">
        <v>19</v>
      </c>
      <c r="B248" t="s">
        <v>119</v>
      </c>
      <c r="C248" t="s">
        <v>3</v>
      </c>
      <c r="D248" t="s">
        <v>99</v>
      </c>
    </row>
    <row r="249" spans="1:5" x14ac:dyDescent="0.6">
      <c r="A249" t="s">
        <v>19</v>
      </c>
      <c r="B249" t="s">
        <v>119</v>
      </c>
      <c r="C249" t="s">
        <v>3</v>
      </c>
      <c r="D249" t="s">
        <v>98</v>
      </c>
      <c r="E249">
        <v>5000</v>
      </c>
    </row>
    <row r="250" spans="1:5" x14ac:dyDescent="0.6">
      <c r="A250" t="s">
        <v>19</v>
      </c>
      <c r="B250" t="s">
        <v>119</v>
      </c>
      <c r="C250" t="s">
        <v>3</v>
      </c>
      <c r="D250" t="s">
        <v>97</v>
      </c>
      <c r="E250">
        <v>5000</v>
      </c>
    </row>
    <row r="251" spans="1:5" x14ac:dyDescent="0.6">
      <c r="A251" t="s">
        <v>19</v>
      </c>
      <c r="B251" t="s">
        <v>119</v>
      </c>
      <c r="C251" t="s">
        <v>3</v>
      </c>
      <c r="D251" t="s">
        <v>96</v>
      </c>
      <c r="E251">
        <v>3987</v>
      </c>
    </row>
    <row r="252" spans="1:5" x14ac:dyDescent="0.6">
      <c r="A252" t="s">
        <v>19</v>
      </c>
      <c r="B252" t="s">
        <v>119</v>
      </c>
      <c r="C252" t="s">
        <v>2</v>
      </c>
      <c r="D252" t="s">
        <v>100</v>
      </c>
    </row>
    <row r="253" spans="1:5" x14ac:dyDescent="0.6">
      <c r="A253" t="s">
        <v>19</v>
      </c>
      <c r="B253" t="s">
        <v>119</v>
      </c>
      <c r="C253" t="s">
        <v>2</v>
      </c>
      <c r="D253" t="s">
        <v>99</v>
      </c>
    </row>
    <row r="254" spans="1:5" x14ac:dyDescent="0.6">
      <c r="A254" t="s">
        <v>19</v>
      </c>
      <c r="B254" t="s">
        <v>119</v>
      </c>
      <c r="C254" t="s">
        <v>2</v>
      </c>
      <c r="D254" t="s">
        <v>98</v>
      </c>
    </row>
    <row r="255" spans="1:5" x14ac:dyDescent="0.6">
      <c r="A255" t="s">
        <v>19</v>
      </c>
      <c r="B255" t="s">
        <v>119</v>
      </c>
      <c r="C255" t="s">
        <v>2</v>
      </c>
      <c r="D255" t="s">
        <v>97</v>
      </c>
    </row>
    <row r="256" spans="1:5" x14ac:dyDescent="0.6">
      <c r="A256" t="s">
        <v>19</v>
      </c>
      <c r="B256" t="s">
        <v>119</v>
      </c>
      <c r="C256" t="s">
        <v>2</v>
      </c>
      <c r="D256" t="s">
        <v>96</v>
      </c>
    </row>
    <row r="257" spans="1:5" x14ac:dyDescent="0.6">
      <c r="A257" t="s">
        <v>19</v>
      </c>
      <c r="B257" t="s">
        <v>119</v>
      </c>
      <c r="C257" t="s">
        <v>82</v>
      </c>
      <c r="D257" t="s">
        <v>100</v>
      </c>
    </row>
    <row r="258" spans="1:5" x14ac:dyDescent="0.6">
      <c r="A258" t="s">
        <v>19</v>
      </c>
      <c r="B258" t="s">
        <v>119</v>
      </c>
      <c r="C258" t="s">
        <v>82</v>
      </c>
      <c r="D258" t="s">
        <v>99</v>
      </c>
      <c r="E258">
        <v>2563</v>
      </c>
    </row>
    <row r="259" spans="1:5" x14ac:dyDescent="0.6">
      <c r="A259" t="s">
        <v>19</v>
      </c>
      <c r="B259" t="s">
        <v>119</v>
      </c>
      <c r="C259" t="s">
        <v>82</v>
      </c>
      <c r="D259" t="s">
        <v>98</v>
      </c>
      <c r="E259">
        <v>2093</v>
      </c>
    </row>
    <row r="260" spans="1:5" x14ac:dyDescent="0.6">
      <c r="A260" t="s">
        <v>19</v>
      </c>
      <c r="B260" t="s">
        <v>119</v>
      </c>
      <c r="C260" t="s">
        <v>82</v>
      </c>
      <c r="D260" t="s">
        <v>97</v>
      </c>
      <c r="E260">
        <v>83000</v>
      </c>
    </row>
    <row r="261" spans="1:5" x14ac:dyDescent="0.6">
      <c r="A261" t="s">
        <v>19</v>
      </c>
      <c r="B261" t="s">
        <v>119</v>
      </c>
      <c r="C261" t="s">
        <v>82</v>
      </c>
      <c r="D261" t="s">
        <v>96</v>
      </c>
      <c r="E261">
        <v>2000</v>
      </c>
    </row>
    <row r="262" spans="1:5" x14ac:dyDescent="0.6">
      <c r="A262" t="s">
        <v>19</v>
      </c>
      <c r="B262" t="s">
        <v>119</v>
      </c>
      <c r="C262" t="s">
        <v>89</v>
      </c>
      <c r="D262" t="s">
        <v>100</v>
      </c>
    </row>
    <row r="263" spans="1:5" x14ac:dyDescent="0.6">
      <c r="A263" t="s">
        <v>19</v>
      </c>
      <c r="B263" t="s">
        <v>119</v>
      </c>
      <c r="C263" t="s">
        <v>89</v>
      </c>
      <c r="D263" t="s">
        <v>99</v>
      </c>
      <c r="E263">
        <v>11365</v>
      </c>
    </row>
    <row r="264" spans="1:5" x14ac:dyDescent="0.6">
      <c r="A264" t="s">
        <v>19</v>
      </c>
      <c r="B264" t="s">
        <v>119</v>
      </c>
      <c r="C264" t="s">
        <v>89</v>
      </c>
      <c r="D264" t="s">
        <v>98</v>
      </c>
      <c r="E264">
        <v>10735</v>
      </c>
    </row>
    <row r="265" spans="1:5" x14ac:dyDescent="0.6">
      <c r="A265" t="s">
        <v>19</v>
      </c>
      <c r="B265" t="s">
        <v>119</v>
      </c>
      <c r="C265" t="s">
        <v>89</v>
      </c>
      <c r="D265" t="s">
        <v>97</v>
      </c>
      <c r="E265">
        <v>63412</v>
      </c>
    </row>
    <row r="266" spans="1:5" x14ac:dyDescent="0.6">
      <c r="A266" t="s">
        <v>19</v>
      </c>
      <c r="B266" t="s">
        <v>119</v>
      </c>
      <c r="C266" t="s">
        <v>89</v>
      </c>
      <c r="D266" t="s">
        <v>96</v>
      </c>
      <c r="E266">
        <v>10388</v>
      </c>
    </row>
    <row r="267" spans="1:5" x14ac:dyDescent="0.6">
      <c r="A267" t="s">
        <v>19</v>
      </c>
      <c r="B267" t="s">
        <v>119</v>
      </c>
      <c r="C267" t="s">
        <v>1</v>
      </c>
      <c r="D267" t="s">
        <v>100</v>
      </c>
    </row>
    <row r="268" spans="1:5" x14ac:dyDescent="0.6">
      <c r="A268" t="s">
        <v>19</v>
      </c>
      <c r="B268" t="s">
        <v>119</v>
      </c>
      <c r="C268" t="s">
        <v>1</v>
      </c>
      <c r="D268" t="s">
        <v>99</v>
      </c>
      <c r="E268">
        <v>17889</v>
      </c>
    </row>
    <row r="269" spans="1:5" x14ac:dyDescent="0.6">
      <c r="A269" t="s">
        <v>19</v>
      </c>
      <c r="B269" t="s">
        <v>119</v>
      </c>
      <c r="C269" t="s">
        <v>1</v>
      </c>
      <c r="D269" t="s">
        <v>98</v>
      </c>
      <c r="E269">
        <v>23000</v>
      </c>
    </row>
    <row r="270" spans="1:5" x14ac:dyDescent="0.6">
      <c r="A270" t="s">
        <v>19</v>
      </c>
      <c r="B270" t="s">
        <v>119</v>
      </c>
      <c r="C270" t="s">
        <v>1</v>
      </c>
      <c r="D270" t="s">
        <v>97</v>
      </c>
      <c r="E270">
        <v>1230700</v>
      </c>
    </row>
    <row r="271" spans="1:5" x14ac:dyDescent="0.6">
      <c r="A271" t="s">
        <v>19</v>
      </c>
      <c r="B271" t="s">
        <v>119</v>
      </c>
      <c r="C271" t="s">
        <v>1</v>
      </c>
      <c r="D271" t="s">
        <v>96</v>
      </c>
      <c r="E271">
        <v>55000</v>
      </c>
    </row>
    <row r="272" spans="1:5" ht="91" x14ac:dyDescent="0.6">
      <c r="A272" t="s">
        <v>19</v>
      </c>
      <c r="B272" t="s">
        <v>124</v>
      </c>
      <c r="C272" s="147" t="s">
        <v>106</v>
      </c>
      <c r="D272" t="s">
        <v>111</v>
      </c>
    </row>
    <row r="273" spans="1:5" ht="39" x14ac:dyDescent="0.6">
      <c r="A273" t="s">
        <v>19</v>
      </c>
      <c r="B273" t="s">
        <v>124</v>
      </c>
      <c r="C273" s="147" t="s">
        <v>103</v>
      </c>
      <c r="D273" t="s">
        <v>112</v>
      </c>
    </row>
    <row r="274" spans="1:5" x14ac:dyDescent="0.6">
      <c r="A274" t="s">
        <v>19</v>
      </c>
      <c r="B274" t="s">
        <v>124</v>
      </c>
      <c r="C274" t="s">
        <v>104</v>
      </c>
      <c r="D274" t="s">
        <v>111</v>
      </c>
      <c r="E274">
        <v>380000</v>
      </c>
    </row>
    <row r="275" spans="1:5" x14ac:dyDescent="0.6">
      <c r="A275" t="s">
        <v>19</v>
      </c>
      <c r="B275" t="s">
        <v>124</v>
      </c>
      <c r="C275" t="s">
        <v>104</v>
      </c>
      <c r="D275" t="s">
        <v>112</v>
      </c>
    </row>
    <row r="276" spans="1:5" ht="91" x14ac:dyDescent="0.6">
      <c r="A276" t="s">
        <v>19</v>
      </c>
      <c r="B276" t="s">
        <v>123</v>
      </c>
      <c r="C276" s="147" t="s">
        <v>106</v>
      </c>
      <c r="D276" t="s">
        <v>111</v>
      </c>
    </row>
    <row r="277" spans="1:5" ht="39" x14ac:dyDescent="0.6">
      <c r="A277" t="s">
        <v>19</v>
      </c>
      <c r="B277" t="s">
        <v>123</v>
      </c>
      <c r="C277" s="147" t="s">
        <v>103</v>
      </c>
      <c r="D277" t="s">
        <v>112</v>
      </c>
      <c r="E277">
        <v>54600</v>
      </c>
    </row>
    <row r="278" spans="1:5" x14ac:dyDescent="0.6">
      <c r="A278" t="s">
        <v>19</v>
      </c>
      <c r="B278" t="s">
        <v>123</v>
      </c>
      <c r="C278" t="s">
        <v>104</v>
      </c>
      <c r="D278" t="s">
        <v>111</v>
      </c>
      <c r="E278">
        <v>150100</v>
      </c>
    </row>
    <row r="279" spans="1:5" x14ac:dyDescent="0.6">
      <c r="A279" t="s">
        <v>19</v>
      </c>
      <c r="B279" t="s">
        <v>123</v>
      </c>
      <c r="C279" t="s">
        <v>104</v>
      </c>
      <c r="D279" t="s">
        <v>112</v>
      </c>
      <c r="E279">
        <v>1071852</v>
      </c>
    </row>
    <row r="280" spans="1:5" ht="91" x14ac:dyDescent="0.6">
      <c r="A280" t="s">
        <v>19</v>
      </c>
      <c r="B280" t="s">
        <v>121</v>
      </c>
      <c r="C280" s="147" t="s">
        <v>106</v>
      </c>
      <c r="D280" t="s">
        <v>111</v>
      </c>
    </row>
    <row r="281" spans="1:5" ht="39" x14ac:dyDescent="0.6">
      <c r="A281" t="s">
        <v>19</v>
      </c>
      <c r="B281" t="s">
        <v>121</v>
      </c>
      <c r="C281" s="147" t="s">
        <v>103</v>
      </c>
      <c r="D281" t="s">
        <v>112</v>
      </c>
      <c r="E281">
        <v>9772</v>
      </c>
    </row>
    <row r="282" spans="1:5" x14ac:dyDescent="0.6">
      <c r="A282" t="s">
        <v>19</v>
      </c>
      <c r="B282" t="s">
        <v>121</v>
      </c>
      <c r="C282" t="s">
        <v>104</v>
      </c>
      <c r="D282" t="s">
        <v>111</v>
      </c>
      <c r="E282">
        <v>39000</v>
      </c>
    </row>
    <row r="283" spans="1:5" x14ac:dyDescent="0.6">
      <c r="A283" t="s">
        <v>19</v>
      </c>
      <c r="B283" t="s">
        <v>121</v>
      </c>
      <c r="C283" t="s">
        <v>104</v>
      </c>
      <c r="D283" t="s">
        <v>112</v>
      </c>
      <c r="E283">
        <v>197407</v>
      </c>
    </row>
    <row r="284" spans="1:5" ht="91" x14ac:dyDescent="0.6">
      <c r="A284" t="s">
        <v>19</v>
      </c>
      <c r="B284" t="s">
        <v>122</v>
      </c>
      <c r="C284" s="147" t="s">
        <v>106</v>
      </c>
      <c r="D284" t="s">
        <v>111</v>
      </c>
    </row>
    <row r="285" spans="1:5" ht="39" x14ac:dyDescent="0.6">
      <c r="A285" t="s">
        <v>19</v>
      </c>
      <c r="B285" t="s">
        <v>122</v>
      </c>
      <c r="C285" s="147" t="s">
        <v>103</v>
      </c>
      <c r="D285" t="s">
        <v>112</v>
      </c>
      <c r="E285">
        <v>1080</v>
      </c>
    </row>
    <row r="286" spans="1:5" x14ac:dyDescent="0.6">
      <c r="A286" t="s">
        <v>19</v>
      </c>
      <c r="B286" t="s">
        <v>122</v>
      </c>
      <c r="C286" t="s">
        <v>104</v>
      </c>
      <c r="D286" t="s">
        <v>111</v>
      </c>
      <c r="E286">
        <v>10000</v>
      </c>
    </row>
    <row r="287" spans="1:5" x14ac:dyDescent="0.6">
      <c r="A287" t="s">
        <v>19</v>
      </c>
      <c r="B287" t="s">
        <v>122</v>
      </c>
      <c r="C287" t="s">
        <v>104</v>
      </c>
      <c r="D287" t="s">
        <v>112</v>
      </c>
      <c r="E287">
        <v>21592</v>
      </c>
    </row>
    <row r="288" spans="1:5" ht="91" x14ac:dyDescent="0.6">
      <c r="A288" t="s">
        <v>19</v>
      </c>
      <c r="B288" t="s">
        <v>120</v>
      </c>
      <c r="C288" s="147" t="s">
        <v>106</v>
      </c>
      <c r="D288" t="s">
        <v>111</v>
      </c>
    </row>
    <row r="289" spans="1:5" ht="39" x14ac:dyDescent="0.6">
      <c r="A289" t="s">
        <v>19</v>
      </c>
      <c r="B289" t="s">
        <v>120</v>
      </c>
      <c r="C289" s="147" t="s">
        <v>103</v>
      </c>
      <c r="D289" t="s">
        <v>112</v>
      </c>
      <c r="E289">
        <v>20575</v>
      </c>
    </row>
    <row r="290" spans="1:5" x14ac:dyDescent="0.6">
      <c r="A290" t="s">
        <v>19</v>
      </c>
      <c r="B290" t="s">
        <v>120</v>
      </c>
      <c r="C290" t="s">
        <v>104</v>
      </c>
      <c r="D290" t="s">
        <v>111</v>
      </c>
      <c r="E290">
        <v>37500</v>
      </c>
    </row>
    <row r="291" spans="1:5" x14ac:dyDescent="0.6">
      <c r="A291" t="s">
        <v>19</v>
      </c>
      <c r="B291" t="s">
        <v>120</v>
      </c>
      <c r="C291" t="s">
        <v>104</v>
      </c>
      <c r="D291" t="s">
        <v>112</v>
      </c>
      <c r="E291">
        <v>685855</v>
      </c>
    </row>
    <row r="292" spans="1:5" ht="91" x14ac:dyDescent="0.6">
      <c r="A292" t="s">
        <v>19</v>
      </c>
      <c r="B292" t="s">
        <v>119</v>
      </c>
      <c r="C292" s="147" t="s">
        <v>106</v>
      </c>
      <c r="D292" t="s">
        <v>111</v>
      </c>
    </row>
    <row r="293" spans="1:5" ht="39" x14ac:dyDescent="0.6">
      <c r="A293" t="s">
        <v>19</v>
      </c>
      <c r="B293" t="s">
        <v>119</v>
      </c>
      <c r="C293" s="147" t="s">
        <v>103</v>
      </c>
      <c r="D293" t="s">
        <v>112</v>
      </c>
      <c r="E293">
        <v>69700</v>
      </c>
    </row>
    <row r="294" spans="1:5" x14ac:dyDescent="0.6">
      <c r="A294" t="s">
        <v>19</v>
      </c>
      <c r="B294" t="s">
        <v>119</v>
      </c>
      <c r="C294" t="s">
        <v>104</v>
      </c>
      <c r="D294" t="s">
        <v>111</v>
      </c>
      <c r="E294">
        <v>95900</v>
      </c>
    </row>
    <row r="295" spans="1:5" x14ac:dyDescent="0.6">
      <c r="A295" t="s">
        <v>19</v>
      </c>
      <c r="B295" t="s">
        <v>119</v>
      </c>
      <c r="C295" t="s">
        <v>104</v>
      </c>
      <c r="D295" t="s">
        <v>112</v>
      </c>
      <c r="E295">
        <v>1326589</v>
      </c>
    </row>
    <row r="296" spans="1:5" x14ac:dyDescent="0.6">
      <c r="A296" t="s">
        <v>19</v>
      </c>
      <c r="B296" t="s">
        <v>124</v>
      </c>
      <c r="C296" t="s">
        <v>7</v>
      </c>
    </row>
    <row r="297" spans="1:5" x14ac:dyDescent="0.6">
      <c r="A297" t="s">
        <v>19</v>
      </c>
      <c r="B297" t="s">
        <v>124</v>
      </c>
      <c r="C297" t="s">
        <v>7</v>
      </c>
      <c r="D297" t="s">
        <v>116</v>
      </c>
    </row>
    <row r="298" spans="1:5" x14ac:dyDescent="0.6">
      <c r="A298" t="s">
        <v>19</v>
      </c>
      <c r="B298" t="s">
        <v>124</v>
      </c>
      <c r="C298" t="s">
        <v>7</v>
      </c>
      <c r="D298" t="s">
        <v>115</v>
      </c>
    </row>
    <row r="299" spans="1:5" x14ac:dyDescent="0.6">
      <c r="A299" t="s">
        <v>19</v>
      </c>
      <c r="B299" t="s">
        <v>124</v>
      </c>
      <c r="C299" t="s">
        <v>7</v>
      </c>
      <c r="D299" t="s">
        <v>114</v>
      </c>
    </row>
    <row r="300" spans="1:5" x14ac:dyDescent="0.6">
      <c r="A300" t="s">
        <v>19</v>
      </c>
      <c r="B300" t="s">
        <v>124</v>
      </c>
      <c r="C300" t="s">
        <v>7</v>
      </c>
      <c r="D300" t="s">
        <v>113</v>
      </c>
    </row>
    <row r="301" spans="1:5" x14ac:dyDescent="0.6">
      <c r="A301" t="s">
        <v>19</v>
      </c>
      <c r="B301" t="s">
        <v>124</v>
      </c>
      <c r="C301" t="s">
        <v>7</v>
      </c>
      <c r="D301" t="s">
        <v>95</v>
      </c>
    </row>
    <row r="302" spans="1:5" x14ac:dyDescent="0.6">
      <c r="A302" t="s">
        <v>19</v>
      </c>
      <c r="B302" t="s">
        <v>124</v>
      </c>
      <c r="C302" t="s">
        <v>7</v>
      </c>
      <c r="D302" t="s">
        <v>92</v>
      </c>
    </row>
    <row r="303" spans="1:5" x14ac:dyDescent="0.6">
      <c r="A303" t="s">
        <v>19</v>
      </c>
      <c r="B303" t="s">
        <v>124</v>
      </c>
      <c r="C303" t="s">
        <v>4</v>
      </c>
      <c r="D303" t="s">
        <v>117</v>
      </c>
    </row>
    <row r="304" spans="1:5" x14ac:dyDescent="0.6">
      <c r="A304" t="s">
        <v>19</v>
      </c>
      <c r="B304" t="s">
        <v>124</v>
      </c>
      <c r="C304" t="s">
        <v>4</v>
      </c>
      <c r="D304" t="s">
        <v>116</v>
      </c>
      <c r="E304">
        <v>12505</v>
      </c>
    </row>
    <row r="305" spans="1:5" x14ac:dyDescent="0.6">
      <c r="A305" t="s">
        <v>19</v>
      </c>
      <c r="B305" t="s">
        <v>124</v>
      </c>
      <c r="C305" t="s">
        <v>4</v>
      </c>
      <c r="D305" t="s">
        <v>115</v>
      </c>
    </row>
    <row r="306" spans="1:5" x14ac:dyDescent="0.6">
      <c r="A306" t="s">
        <v>19</v>
      </c>
      <c r="B306" t="s">
        <v>124</v>
      </c>
      <c r="C306" t="s">
        <v>4</v>
      </c>
      <c r="D306" t="s">
        <v>114</v>
      </c>
    </row>
    <row r="307" spans="1:5" x14ac:dyDescent="0.6">
      <c r="A307" t="s">
        <v>19</v>
      </c>
      <c r="B307" t="s">
        <v>124</v>
      </c>
      <c r="C307" t="s">
        <v>4</v>
      </c>
      <c r="D307" t="s">
        <v>113</v>
      </c>
    </row>
    <row r="308" spans="1:5" x14ac:dyDescent="0.6">
      <c r="A308" t="s">
        <v>19</v>
      </c>
      <c r="B308" t="s">
        <v>124</v>
      </c>
      <c r="C308" t="s">
        <v>4</v>
      </c>
      <c r="D308" t="s">
        <v>95</v>
      </c>
      <c r="E308">
        <v>886531</v>
      </c>
    </row>
    <row r="309" spans="1:5" x14ac:dyDescent="0.6">
      <c r="A309" t="s">
        <v>19</v>
      </c>
      <c r="B309" t="s">
        <v>124</v>
      </c>
      <c r="C309" t="s">
        <v>4</v>
      </c>
      <c r="D309" t="s">
        <v>92</v>
      </c>
      <c r="E309">
        <v>5910259</v>
      </c>
    </row>
    <row r="310" spans="1:5" x14ac:dyDescent="0.6">
      <c r="A310" t="s">
        <v>19</v>
      </c>
      <c r="B310" t="s">
        <v>124</v>
      </c>
      <c r="C310" t="s">
        <v>90</v>
      </c>
      <c r="D310" t="s">
        <v>117</v>
      </c>
    </row>
    <row r="311" spans="1:5" x14ac:dyDescent="0.6">
      <c r="A311" t="s">
        <v>19</v>
      </c>
      <c r="B311" t="s">
        <v>124</v>
      </c>
      <c r="C311" t="s">
        <v>90</v>
      </c>
      <c r="D311" t="s">
        <v>116</v>
      </c>
    </row>
    <row r="312" spans="1:5" x14ac:dyDescent="0.6">
      <c r="A312" t="s">
        <v>19</v>
      </c>
      <c r="B312" t="s">
        <v>124</v>
      </c>
      <c r="C312" t="s">
        <v>90</v>
      </c>
      <c r="D312" t="s">
        <v>115</v>
      </c>
    </row>
    <row r="313" spans="1:5" x14ac:dyDescent="0.6">
      <c r="A313" t="s">
        <v>19</v>
      </c>
      <c r="B313" t="s">
        <v>124</v>
      </c>
      <c r="C313" t="s">
        <v>90</v>
      </c>
      <c r="D313" t="s">
        <v>114</v>
      </c>
    </row>
    <row r="314" spans="1:5" x14ac:dyDescent="0.6">
      <c r="A314" t="s">
        <v>19</v>
      </c>
      <c r="B314" t="s">
        <v>124</v>
      </c>
      <c r="C314" t="s">
        <v>90</v>
      </c>
      <c r="D314" t="s">
        <v>113</v>
      </c>
    </row>
    <row r="315" spans="1:5" x14ac:dyDescent="0.6">
      <c r="A315" t="s">
        <v>19</v>
      </c>
      <c r="B315" t="s">
        <v>124</v>
      </c>
      <c r="C315" t="s">
        <v>90</v>
      </c>
      <c r="D315" t="s">
        <v>95</v>
      </c>
    </row>
    <row r="316" spans="1:5" x14ac:dyDescent="0.6">
      <c r="A316" t="s">
        <v>19</v>
      </c>
      <c r="B316" t="s">
        <v>124</v>
      </c>
      <c r="C316" t="s">
        <v>90</v>
      </c>
      <c r="D316" t="s">
        <v>92</v>
      </c>
    </row>
    <row r="317" spans="1:5" x14ac:dyDescent="0.6">
      <c r="A317" t="s">
        <v>19</v>
      </c>
      <c r="B317" t="s">
        <v>124</v>
      </c>
      <c r="C317" t="s">
        <v>6</v>
      </c>
      <c r="D317" t="s">
        <v>117</v>
      </c>
    </row>
    <row r="318" spans="1:5" x14ac:dyDescent="0.6">
      <c r="A318" t="s">
        <v>19</v>
      </c>
      <c r="B318" t="s">
        <v>124</v>
      </c>
      <c r="C318" t="s">
        <v>6</v>
      </c>
      <c r="D318" t="s">
        <v>116</v>
      </c>
    </row>
    <row r="319" spans="1:5" x14ac:dyDescent="0.6">
      <c r="A319" t="s">
        <v>19</v>
      </c>
      <c r="B319" t="s">
        <v>124</v>
      </c>
      <c r="C319" t="s">
        <v>6</v>
      </c>
      <c r="D319" t="s">
        <v>115</v>
      </c>
    </row>
    <row r="320" spans="1:5" x14ac:dyDescent="0.6">
      <c r="A320" t="s">
        <v>19</v>
      </c>
      <c r="B320" t="s">
        <v>124</v>
      </c>
      <c r="C320" t="s">
        <v>6</v>
      </c>
      <c r="D320" t="s">
        <v>114</v>
      </c>
    </row>
    <row r="321" spans="1:5" x14ac:dyDescent="0.6">
      <c r="A321" t="s">
        <v>19</v>
      </c>
      <c r="B321" t="s">
        <v>124</v>
      </c>
      <c r="C321" t="s">
        <v>6</v>
      </c>
      <c r="D321" t="s">
        <v>113</v>
      </c>
    </row>
    <row r="322" spans="1:5" x14ac:dyDescent="0.6">
      <c r="A322" t="s">
        <v>19</v>
      </c>
      <c r="B322" t="s">
        <v>124</v>
      </c>
      <c r="C322" t="s">
        <v>6</v>
      </c>
      <c r="D322" t="s">
        <v>95</v>
      </c>
    </row>
    <row r="323" spans="1:5" x14ac:dyDescent="0.6">
      <c r="A323" t="s">
        <v>19</v>
      </c>
      <c r="B323" t="s">
        <v>124</v>
      </c>
      <c r="C323" t="s">
        <v>6</v>
      </c>
      <c r="D323" t="s">
        <v>92</v>
      </c>
    </row>
    <row r="324" spans="1:5" x14ac:dyDescent="0.6">
      <c r="A324" t="s">
        <v>19</v>
      </c>
      <c r="B324" t="s">
        <v>124</v>
      </c>
      <c r="C324" t="s">
        <v>3</v>
      </c>
      <c r="D324" t="s">
        <v>117</v>
      </c>
    </row>
    <row r="325" spans="1:5" x14ac:dyDescent="0.6">
      <c r="A325" t="s">
        <v>19</v>
      </c>
      <c r="B325" t="s">
        <v>124</v>
      </c>
      <c r="C325" t="s">
        <v>3</v>
      </c>
      <c r="D325" t="s">
        <v>116</v>
      </c>
      <c r="E325">
        <v>362467</v>
      </c>
    </row>
    <row r="326" spans="1:5" x14ac:dyDescent="0.6">
      <c r="A326" t="s">
        <v>19</v>
      </c>
      <c r="B326" t="s">
        <v>124</v>
      </c>
      <c r="C326" t="s">
        <v>3</v>
      </c>
      <c r="D326" t="s">
        <v>115</v>
      </c>
    </row>
    <row r="327" spans="1:5" x14ac:dyDescent="0.6">
      <c r="A327" t="s">
        <v>19</v>
      </c>
      <c r="B327" t="s">
        <v>124</v>
      </c>
      <c r="C327" t="s">
        <v>3</v>
      </c>
      <c r="D327" t="s">
        <v>114</v>
      </c>
    </row>
    <row r="328" spans="1:5" x14ac:dyDescent="0.6">
      <c r="A328" t="s">
        <v>19</v>
      </c>
      <c r="B328" t="s">
        <v>124</v>
      </c>
      <c r="C328" t="s">
        <v>3</v>
      </c>
      <c r="D328" t="s">
        <v>113</v>
      </c>
    </row>
    <row r="329" spans="1:5" x14ac:dyDescent="0.6">
      <c r="A329" t="s">
        <v>19</v>
      </c>
      <c r="B329" t="s">
        <v>124</v>
      </c>
      <c r="C329" t="s">
        <v>3</v>
      </c>
      <c r="D329" t="s">
        <v>95</v>
      </c>
    </row>
    <row r="330" spans="1:5" x14ac:dyDescent="0.6">
      <c r="A330" t="s">
        <v>19</v>
      </c>
      <c r="B330" t="s">
        <v>124</v>
      </c>
      <c r="C330" t="s">
        <v>3</v>
      </c>
      <c r="D330" t="s">
        <v>92</v>
      </c>
    </row>
    <row r="331" spans="1:5" x14ac:dyDescent="0.6">
      <c r="A331" t="s">
        <v>19</v>
      </c>
      <c r="B331" t="s">
        <v>124</v>
      </c>
      <c r="C331" t="s">
        <v>2</v>
      </c>
      <c r="D331" t="s">
        <v>117</v>
      </c>
    </row>
    <row r="332" spans="1:5" x14ac:dyDescent="0.6">
      <c r="A332" t="s">
        <v>19</v>
      </c>
      <c r="B332" t="s">
        <v>124</v>
      </c>
      <c r="C332" t="s">
        <v>2</v>
      </c>
      <c r="D332" t="s">
        <v>116</v>
      </c>
    </row>
    <row r="333" spans="1:5" x14ac:dyDescent="0.6">
      <c r="A333" t="s">
        <v>19</v>
      </c>
      <c r="B333" t="s">
        <v>124</v>
      </c>
      <c r="C333" t="s">
        <v>2</v>
      </c>
      <c r="D333" t="s">
        <v>115</v>
      </c>
    </row>
    <row r="334" spans="1:5" x14ac:dyDescent="0.6">
      <c r="A334" t="s">
        <v>19</v>
      </c>
      <c r="B334" t="s">
        <v>124</v>
      </c>
      <c r="C334" t="s">
        <v>2</v>
      </c>
      <c r="D334" t="s">
        <v>114</v>
      </c>
    </row>
    <row r="335" spans="1:5" x14ac:dyDescent="0.6">
      <c r="A335" t="s">
        <v>19</v>
      </c>
      <c r="B335" t="s">
        <v>124</v>
      </c>
      <c r="C335" t="s">
        <v>2</v>
      </c>
      <c r="D335" t="s">
        <v>113</v>
      </c>
    </row>
    <row r="336" spans="1:5" x14ac:dyDescent="0.6">
      <c r="A336" t="s">
        <v>19</v>
      </c>
      <c r="B336" t="s">
        <v>124</v>
      </c>
      <c r="C336" t="s">
        <v>2</v>
      </c>
      <c r="D336" t="s">
        <v>95</v>
      </c>
    </row>
    <row r="337" spans="1:5" x14ac:dyDescent="0.6">
      <c r="A337" t="s">
        <v>19</v>
      </c>
      <c r="B337" t="s">
        <v>124</v>
      </c>
      <c r="C337" t="s">
        <v>2</v>
      </c>
      <c r="D337" t="s">
        <v>92</v>
      </c>
    </row>
    <row r="338" spans="1:5" x14ac:dyDescent="0.6">
      <c r="A338" t="s">
        <v>19</v>
      </c>
      <c r="B338" t="s">
        <v>124</v>
      </c>
      <c r="C338" t="s">
        <v>82</v>
      </c>
      <c r="D338" t="s">
        <v>117</v>
      </c>
    </row>
    <row r="339" spans="1:5" x14ac:dyDescent="0.6">
      <c r="A339" t="s">
        <v>19</v>
      </c>
      <c r="B339" t="s">
        <v>124</v>
      </c>
      <c r="C339" t="s">
        <v>82</v>
      </c>
      <c r="D339" t="s">
        <v>116</v>
      </c>
    </row>
    <row r="340" spans="1:5" x14ac:dyDescent="0.6">
      <c r="A340" t="s">
        <v>19</v>
      </c>
      <c r="B340" t="s">
        <v>124</v>
      </c>
      <c r="C340" t="s">
        <v>82</v>
      </c>
      <c r="D340" t="s">
        <v>115</v>
      </c>
    </row>
    <row r="341" spans="1:5" x14ac:dyDescent="0.6">
      <c r="A341" t="s">
        <v>19</v>
      </c>
      <c r="B341" t="s">
        <v>124</v>
      </c>
      <c r="C341" t="s">
        <v>82</v>
      </c>
      <c r="D341" t="s">
        <v>114</v>
      </c>
    </row>
    <row r="342" spans="1:5" x14ac:dyDescent="0.6">
      <c r="A342" t="s">
        <v>19</v>
      </c>
      <c r="B342" t="s">
        <v>124</v>
      </c>
      <c r="C342" t="s">
        <v>82</v>
      </c>
      <c r="D342" t="s">
        <v>113</v>
      </c>
    </row>
    <row r="343" spans="1:5" x14ac:dyDescent="0.6">
      <c r="A343" t="s">
        <v>19</v>
      </c>
      <c r="B343" t="s">
        <v>124</v>
      </c>
      <c r="C343" t="s">
        <v>82</v>
      </c>
      <c r="D343" t="s">
        <v>95</v>
      </c>
    </row>
    <row r="344" spans="1:5" x14ac:dyDescent="0.6">
      <c r="A344" t="s">
        <v>19</v>
      </c>
      <c r="B344" t="s">
        <v>124</v>
      </c>
      <c r="C344" t="s">
        <v>82</v>
      </c>
      <c r="D344" t="s">
        <v>92</v>
      </c>
    </row>
    <row r="345" spans="1:5" x14ac:dyDescent="0.6">
      <c r="A345" t="s">
        <v>19</v>
      </c>
      <c r="B345" t="s">
        <v>124</v>
      </c>
      <c r="C345" t="s">
        <v>89</v>
      </c>
      <c r="D345" t="s">
        <v>117</v>
      </c>
    </row>
    <row r="346" spans="1:5" x14ac:dyDescent="0.6">
      <c r="A346" t="s">
        <v>19</v>
      </c>
      <c r="B346" t="s">
        <v>124</v>
      </c>
      <c r="C346" t="s">
        <v>89</v>
      </c>
      <c r="D346" t="s">
        <v>116</v>
      </c>
      <c r="E346">
        <v>117500</v>
      </c>
    </row>
    <row r="347" spans="1:5" x14ac:dyDescent="0.6">
      <c r="A347" t="s">
        <v>19</v>
      </c>
      <c r="B347" t="s">
        <v>124</v>
      </c>
      <c r="C347" t="s">
        <v>89</v>
      </c>
      <c r="D347" t="s">
        <v>115</v>
      </c>
    </row>
    <row r="348" spans="1:5" x14ac:dyDescent="0.6">
      <c r="A348" t="s">
        <v>19</v>
      </c>
      <c r="B348" t="s">
        <v>124</v>
      </c>
      <c r="C348" t="s">
        <v>89</v>
      </c>
      <c r="D348" t="s">
        <v>114</v>
      </c>
    </row>
    <row r="349" spans="1:5" x14ac:dyDescent="0.6">
      <c r="A349" t="s">
        <v>19</v>
      </c>
      <c r="B349" t="s">
        <v>124</v>
      </c>
      <c r="C349" t="s">
        <v>89</v>
      </c>
      <c r="D349" t="s">
        <v>113</v>
      </c>
      <c r="E349">
        <v>39500</v>
      </c>
    </row>
    <row r="350" spans="1:5" x14ac:dyDescent="0.6">
      <c r="A350" t="s">
        <v>19</v>
      </c>
      <c r="B350" t="s">
        <v>124</v>
      </c>
      <c r="C350" t="s">
        <v>89</v>
      </c>
      <c r="D350" t="s">
        <v>95</v>
      </c>
      <c r="E350">
        <v>150500</v>
      </c>
    </row>
    <row r="351" spans="1:5" x14ac:dyDescent="0.6">
      <c r="A351" t="s">
        <v>19</v>
      </c>
      <c r="B351" t="s">
        <v>124</v>
      </c>
      <c r="C351" t="s">
        <v>89</v>
      </c>
      <c r="D351" t="s">
        <v>92</v>
      </c>
      <c r="E351">
        <v>72500</v>
      </c>
    </row>
    <row r="352" spans="1:5" x14ac:dyDescent="0.6">
      <c r="A352" t="s">
        <v>19</v>
      </c>
      <c r="B352" t="s">
        <v>124</v>
      </c>
      <c r="C352" t="s">
        <v>1</v>
      </c>
      <c r="D352" t="s">
        <v>117</v>
      </c>
    </row>
    <row r="353" spans="1:4" x14ac:dyDescent="0.6">
      <c r="A353" t="s">
        <v>19</v>
      </c>
      <c r="B353" t="s">
        <v>124</v>
      </c>
      <c r="C353" t="s">
        <v>1</v>
      </c>
      <c r="D353" t="s">
        <v>116</v>
      </c>
    </row>
    <row r="354" spans="1:4" x14ac:dyDescent="0.6">
      <c r="A354" t="s">
        <v>19</v>
      </c>
      <c r="B354" t="s">
        <v>124</v>
      </c>
      <c r="C354" t="s">
        <v>1</v>
      </c>
      <c r="D354" t="s">
        <v>115</v>
      </c>
    </row>
    <row r="355" spans="1:4" x14ac:dyDescent="0.6">
      <c r="A355" t="s">
        <v>19</v>
      </c>
      <c r="B355" t="s">
        <v>124</v>
      </c>
      <c r="C355" t="s">
        <v>1</v>
      </c>
      <c r="D355" t="s">
        <v>114</v>
      </c>
    </row>
    <row r="356" spans="1:4" x14ac:dyDescent="0.6">
      <c r="A356" t="s">
        <v>19</v>
      </c>
      <c r="B356" t="s">
        <v>124</v>
      </c>
      <c r="C356" t="s">
        <v>1</v>
      </c>
      <c r="D356" t="s">
        <v>113</v>
      </c>
    </row>
    <row r="357" spans="1:4" x14ac:dyDescent="0.6">
      <c r="A357" t="s">
        <v>19</v>
      </c>
      <c r="B357" t="s">
        <v>124</v>
      </c>
      <c r="C357" t="s">
        <v>1</v>
      </c>
      <c r="D357" t="s">
        <v>95</v>
      </c>
    </row>
    <row r="358" spans="1:4" x14ac:dyDescent="0.6">
      <c r="A358" t="s">
        <v>19</v>
      </c>
      <c r="B358" t="s">
        <v>124</v>
      </c>
      <c r="C358" t="s">
        <v>1</v>
      </c>
      <c r="D358" t="s">
        <v>92</v>
      </c>
    </row>
    <row r="359" spans="1:4" x14ac:dyDescent="0.6">
      <c r="A359" t="s">
        <v>19</v>
      </c>
      <c r="B359" t="s">
        <v>123</v>
      </c>
      <c r="C359" t="s">
        <v>7</v>
      </c>
    </row>
    <row r="360" spans="1:4" x14ac:dyDescent="0.6">
      <c r="A360" t="s">
        <v>19</v>
      </c>
      <c r="B360" t="s">
        <v>123</v>
      </c>
      <c r="C360" t="s">
        <v>7</v>
      </c>
      <c r="D360" t="s">
        <v>116</v>
      </c>
    </row>
    <row r="361" spans="1:4" x14ac:dyDescent="0.6">
      <c r="A361" t="s">
        <v>19</v>
      </c>
      <c r="B361" t="s">
        <v>123</v>
      </c>
      <c r="C361" t="s">
        <v>7</v>
      </c>
      <c r="D361" t="s">
        <v>115</v>
      </c>
    </row>
    <row r="362" spans="1:4" x14ac:dyDescent="0.6">
      <c r="A362" t="s">
        <v>19</v>
      </c>
      <c r="B362" t="s">
        <v>123</v>
      </c>
      <c r="C362" t="s">
        <v>7</v>
      </c>
      <c r="D362" t="s">
        <v>114</v>
      </c>
    </row>
    <row r="363" spans="1:4" x14ac:dyDescent="0.6">
      <c r="A363" t="s">
        <v>19</v>
      </c>
      <c r="B363" t="s">
        <v>123</v>
      </c>
      <c r="C363" t="s">
        <v>7</v>
      </c>
      <c r="D363" t="s">
        <v>113</v>
      </c>
    </row>
    <row r="364" spans="1:4" x14ac:dyDescent="0.6">
      <c r="A364" t="s">
        <v>19</v>
      </c>
      <c r="B364" t="s">
        <v>123</v>
      </c>
      <c r="C364" t="s">
        <v>7</v>
      </c>
      <c r="D364" t="s">
        <v>95</v>
      </c>
    </row>
    <row r="365" spans="1:4" x14ac:dyDescent="0.6">
      <c r="A365" t="s">
        <v>19</v>
      </c>
      <c r="B365" t="s">
        <v>123</v>
      </c>
      <c r="C365" t="s">
        <v>7</v>
      </c>
      <c r="D365" t="s">
        <v>92</v>
      </c>
    </row>
    <row r="366" spans="1:4" x14ac:dyDescent="0.6">
      <c r="A366" t="s">
        <v>19</v>
      </c>
      <c r="B366" t="s">
        <v>123</v>
      </c>
      <c r="C366" t="s">
        <v>4</v>
      </c>
      <c r="D366" t="s">
        <v>117</v>
      </c>
    </row>
    <row r="367" spans="1:4" x14ac:dyDescent="0.6">
      <c r="A367" t="s">
        <v>19</v>
      </c>
      <c r="B367" t="s">
        <v>123</v>
      </c>
      <c r="C367" t="s">
        <v>4</v>
      </c>
      <c r="D367" t="s">
        <v>116</v>
      </c>
    </row>
    <row r="368" spans="1:4" x14ac:dyDescent="0.6">
      <c r="A368" t="s">
        <v>19</v>
      </c>
      <c r="B368" t="s">
        <v>123</v>
      </c>
      <c r="C368" t="s">
        <v>4</v>
      </c>
      <c r="D368" t="s">
        <v>115</v>
      </c>
    </row>
    <row r="369" spans="1:4" x14ac:dyDescent="0.6">
      <c r="A369" t="s">
        <v>19</v>
      </c>
      <c r="B369" t="s">
        <v>123</v>
      </c>
      <c r="C369" t="s">
        <v>4</v>
      </c>
      <c r="D369" t="s">
        <v>114</v>
      </c>
    </row>
    <row r="370" spans="1:4" x14ac:dyDescent="0.6">
      <c r="A370" t="s">
        <v>19</v>
      </c>
      <c r="B370" t="s">
        <v>123</v>
      </c>
      <c r="C370" t="s">
        <v>4</v>
      </c>
      <c r="D370" t="s">
        <v>113</v>
      </c>
    </row>
    <row r="371" spans="1:4" x14ac:dyDescent="0.6">
      <c r="A371" t="s">
        <v>19</v>
      </c>
      <c r="B371" t="s">
        <v>123</v>
      </c>
      <c r="C371" t="s">
        <v>4</v>
      </c>
      <c r="D371" t="s">
        <v>95</v>
      </c>
    </row>
    <row r="372" spans="1:4" x14ac:dyDescent="0.6">
      <c r="A372" t="s">
        <v>19</v>
      </c>
      <c r="B372" t="s">
        <v>123</v>
      </c>
      <c r="C372" t="s">
        <v>4</v>
      </c>
      <c r="D372" t="s">
        <v>92</v>
      </c>
    </row>
    <row r="373" spans="1:4" x14ac:dyDescent="0.6">
      <c r="A373" t="s">
        <v>19</v>
      </c>
      <c r="B373" t="s">
        <v>123</v>
      </c>
      <c r="C373" t="s">
        <v>90</v>
      </c>
      <c r="D373" t="s">
        <v>117</v>
      </c>
    </row>
    <row r="374" spans="1:4" x14ac:dyDescent="0.6">
      <c r="A374" t="s">
        <v>19</v>
      </c>
      <c r="B374" t="s">
        <v>123</v>
      </c>
      <c r="C374" t="s">
        <v>90</v>
      </c>
      <c r="D374" t="s">
        <v>116</v>
      </c>
    </row>
    <row r="375" spans="1:4" x14ac:dyDescent="0.6">
      <c r="A375" t="s">
        <v>19</v>
      </c>
      <c r="B375" t="s">
        <v>123</v>
      </c>
      <c r="C375" t="s">
        <v>90</v>
      </c>
      <c r="D375" t="s">
        <v>115</v>
      </c>
    </row>
    <row r="376" spans="1:4" x14ac:dyDescent="0.6">
      <c r="A376" t="s">
        <v>19</v>
      </c>
      <c r="B376" t="s">
        <v>123</v>
      </c>
      <c r="C376" t="s">
        <v>90</v>
      </c>
      <c r="D376" t="s">
        <v>114</v>
      </c>
    </row>
    <row r="377" spans="1:4" x14ac:dyDescent="0.6">
      <c r="A377" t="s">
        <v>19</v>
      </c>
      <c r="B377" t="s">
        <v>123</v>
      </c>
      <c r="C377" t="s">
        <v>90</v>
      </c>
      <c r="D377" t="s">
        <v>113</v>
      </c>
    </row>
    <row r="378" spans="1:4" x14ac:dyDescent="0.6">
      <c r="A378" t="s">
        <v>19</v>
      </c>
      <c r="B378" t="s">
        <v>123</v>
      </c>
      <c r="C378" t="s">
        <v>90</v>
      </c>
      <c r="D378" t="s">
        <v>95</v>
      </c>
    </row>
    <row r="379" spans="1:4" x14ac:dyDescent="0.6">
      <c r="A379" t="s">
        <v>19</v>
      </c>
      <c r="B379" t="s">
        <v>123</v>
      </c>
      <c r="C379" t="s">
        <v>90</v>
      </c>
      <c r="D379" t="s">
        <v>92</v>
      </c>
    </row>
    <row r="380" spans="1:4" x14ac:dyDescent="0.6">
      <c r="A380" t="s">
        <v>19</v>
      </c>
      <c r="B380" t="s">
        <v>123</v>
      </c>
      <c r="C380" t="s">
        <v>6</v>
      </c>
      <c r="D380" t="s">
        <v>117</v>
      </c>
    </row>
    <row r="381" spans="1:4" x14ac:dyDescent="0.6">
      <c r="A381" t="s">
        <v>19</v>
      </c>
      <c r="B381" t="s">
        <v>123</v>
      </c>
      <c r="C381" t="s">
        <v>6</v>
      </c>
      <c r="D381" t="s">
        <v>116</v>
      </c>
    </row>
    <row r="382" spans="1:4" x14ac:dyDescent="0.6">
      <c r="A382" t="s">
        <v>19</v>
      </c>
      <c r="B382" t="s">
        <v>123</v>
      </c>
      <c r="C382" t="s">
        <v>6</v>
      </c>
      <c r="D382" t="s">
        <v>115</v>
      </c>
    </row>
    <row r="383" spans="1:4" x14ac:dyDescent="0.6">
      <c r="A383" t="s">
        <v>19</v>
      </c>
      <c r="B383" t="s">
        <v>123</v>
      </c>
      <c r="C383" t="s">
        <v>6</v>
      </c>
      <c r="D383" t="s">
        <v>114</v>
      </c>
    </row>
    <row r="384" spans="1:4" x14ac:dyDescent="0.6">
      <c r="A384" t="s">
        <v>19</v>
      </c>
      <c r="B384" t="s">
        <v>123</v>
      </c>
      <c r="C384" t="s">
        <v>6</v>
      </c>
      <c r="D384" t="s">
        <v>113</v>
      </c>
    </row>
    <row r="385" spans="1:5" x14ac:dyDescent="0.6">
      <c r="A385" t="s">
        <v>19</v>
      </c>
      <c r="B385" t="s">
        <v>123</v>
      </c>
      <c r="C385" t="s">
        <v>6</v>
      </c>
      <c r="D385" t="s">
        <v>95</v>
      </c>
    </row>
    <row r="386" spans="1:5" x14ac:dyDescent="0.6">
      <c r="A386" t="s">
        <v>19</v>
      </c>
      <c r="B386" t="s">
        <v>123</v>
      </c>
      <c r="C386" t="s">
        <v>6</v>
      </c>
      <c r="D386" t="s">
        <v>92</v>
      </c>
    </row>
    <row r="387" spans="1:5" x14ac:dyDescent="0.6">
      <c r="A387" t="s">
        <v>19</v>
      </c>
      <c r="B387" t="s">
        <v>123</v>
      </c>
      <c r="C387" t="s">
        <v>3</v>
      </c>
      <c r="D387" t="s">
        <v>117</v>
      </c>
    </row>
    <row r="388" spans="1:5" x14ac:dyDescent="0.6">
      <c r="A388" t="s">
        <v>19</v>
      </c>
      <c r="B388" t="s">
        <v>123</v>
      </c>
      <c r="C388" t="s">
        <v>3</v>
      </c>
      <c r="D388" t="s">
        <v>116</v>
      </c>
    </row>
    <row r="389" spans="1:5" x14ac:dyDescent="0.6">
      <c r="A389" t="s">
        <v>19</v>
      </c>
      <c r="B389" t="s">
        <v>123</v>
      </c>
      <c r="C389" t="s">
        <v>3</v>
      </c>
      <c r="D389" t="s">
        <v>115</v>
      </c>
    </row>
    <row r="390" spans="1:5" x14ac:dyDescent="0.6">
      <c r="A390" t="s">
        <v>19</v>
      </c>
      <c r="B390" t="s">
        <v>123</v>
      </c>
      <c r="C390" t="s">
        <v>3</v>
      </c>
      <c r="D390" t="s">
        <v>114</v>
      </c>
    </row>
    <row r="391" spans="1:5" x14ac:dyDescent="0.6">
      <c r="A391" t="s">
        <v>19</v>
      </c>
      <c r="B391" t="s">
        <v>123</v>
      </c>
      <c r="C391" t="s">
        <v>3</v>
      </c>
      <c r="D391" t="s">
        <v>113</v>
      </c>
      <c r="E391">
        <v>223165</v>
      </c>
    </row>
    <row r="392" spans="1:5" x14ac:dyDescent="0.6">
      <c r="A392" t="s">
        <v>19</v>
      </c>
      <c r="B392" t="s">
        <v>123</v>
      </c>
      <c r="C392" t="s">
        <v>3</v>
      </c>
      <c r="D392" t="s">
        <v>95</v>
      </c>
    </row>
    <row r="393" spans="1:5" x14ac:dyDescent="0.6">
      <c r="A393" t="s">
        <v>19</v>
      </c>
      <c r="B393" t="s">
        <v>123</v>
      </c>
      <c r="C393" t="s">
        <v>3</v>
      </c>
      <c r="D393" t="s">
        <v>92</v>
      </c>
    </row>
    <row r="394" spans="1:5" x14ac:dyDescent="0.6">
      <c r="A394" t="s">
        <v>19</v>
      </c>
      <c r="B394" t="s">
        <v>123</v>
      </c>
      <c r="C394" t="s">
        <v>2</v>
      </c>
      <c r="D394" t="s">
        <v>117</v>
      </c>
    </row>
    <row r="395" spans="1:5" x14ac:dyDescent="0.6">
      <c r="A395" t="s">
        <v>19</v>
      </c>
      <c r="B395" t="s">
        <v>123</v>
      </c>
      <c r="C395" t="s">
        <v>2</v>
      </c>
      <c r="D395" t="s">
        <v>116</v>
      </c>
    </row>
    <row r="396" spans="1:5" x14ac:dyDescent="0.6">
      <c r="A396" t="s">
        <v>19</v>
      </c>
      <c r="B396" t="s">
        <v>123</v>
      </c>
      <c r="C396" t="s">
        <v>2</v>
      </c>
      <c r="D396" t="s">
        <v>115</v>
      </c>
    </row>
    <row r="397" spans="1:5" x14ac:dyDescent="0.6">
      <c r="A397" t="s">
        <v>19</v>
      </c>
      <c r="B397" t="s">
        <v>123</v>
      </c>
      <c r="C397" t="s">
        <v>2</v>
      </c>
      <c r="D397" t="s">
        <v>114</v>
      </c>
    </row>
    <row r="398" spans="1:5" x14ac:dyDescent="0.6">
      <c r="A398" t="s">
        <v>19</v>
      </c>
      <c r="B398" t="s">
        <v>123</v>
      </c>
      <c r="C398" t="s">
        <v>2</v>
      </c>
      <c r="D398" t="s">
        <v>113</v>
      </c>
    </row>
    <row r="399" spans="1:5" x14ac:dyDescent="0.6">
      <c r="A399" t="s">
        <v>19</v>
      </c>
      <c r="B399" t="s">
        <v>123</v>
      </c>
      <c r="C399" t="s">
        <v>2</v>
      </c>
      <c r="D399" t="s">
        <v>95</v>
      </c>
    </row>
    <row r="400" spans="1:5" x14ac:dyDescent="0.6">
      <c r="A400" t="s">
        <v>19</v>
      </c>
      <c r="B400" t="s">
        <v>123</v>
      </c>
      <c r="C400" t="s">
        <v>2</v>
      </c>
      <c r="D400" t="s">
        <v>92</v>
      </c>
    </row>
    <row r="401" spans="1:5" x14ac:dyDescent="0.6">
      <c r="A401" t="s">
        <v>19</v>
      </c>
      <c r="B401" t="s">
        <v>123</v>
      </c>
      <c r="C401" t="s">
        <v>82</v>
      </c>
      <c r="D401" t="s">
        <v>117</v>
      </c>
    </row>
    <row r="402" spans="1:5" x14ac:dyDescent="0.6">
      <c r="A402" t="s">
        <v>19</v>
      </c>
      <c r="B402" t="s">
        <v>123</v>
      </c>
      <c r="C402" t="s">
        <v>82</v>
      </c>
      <c r="D402" t="s">
        <v>116</v>
      </c>
    </row>
    <row r="403" spans="1:5" x14ac:dyDescent="0.6">
      <c r="A403" t="s">
        <v>19</v>
      </c>
      <c r="B403" t="s">
        <v>123</v>
      </c>
      <c r="C403" t="s">
        <v>82</v>
      </c>
      <c r="D403" t="s">
        <v>115</v>
      </c>
    </row>
    <row r="404" spans="1:5" x14ac:dyDescent="0.6">
      <c r="A404" t="s">
        <v>19</v>
      </c>
      <c r="B404" t="s">
        <v>123</v>
      </c>
      <c r="C404" t="s">
        <v>82</v>
      </c>
      <c r="D404" t="s">
        <v>114</v>
      </c>
    </row>
    <row r="405" spans="1:5" x14ac:dyDescent="0.6">
      <c r="A405" t="s">
        <v>19</v>
      </c>
      <c r="B405" t="s">
        <v>123</v>
      </c>
      <c r="C405" t="s">
        <v>82</v>
      </c>
      <c r="D405" t="s">
        <v>113</v>
      </c>
    </row>
    <row r="406" spans="1:5" x14ac:dyDescent="0.6">
      <c r="A406" t="s">
        <v>19</v>
      </c>
      <c r="B406" t="s">
        <v>123</v>
      </c>
      <c r="C406" t="s">
        <v>82</v>
      </c>
      <c r="D406" t="s">
        <v>95</v>
      </c>
      <c r="E406">
        <v>213217</v>
      </c>
    </row>
    <row r="407" spans="1:5" x14ac:dyDescent="0.6">
      <c r="A407" t="s">
        <v>19</v>
      </c>
      <c r="B407" t="s">
        <v>123</v>
      </c>
      <c r="C407" t="s">
        <v>82</v>
      </c>
      <c r="D407" t="s">
        <v>92</v>
      </c>
      <c r="E407">
        <v>15265</v>
      </c>
    </row>
    <row r="408" spans="1:5" x14ac:dyDescent="0.6">
      <c r="A408" t="s">
        <v>19</v>
      </c>
      <c r="B408" t="s">
        <v>123</v>
      </c>
      <c r="C408" t="s">
        <v>89</v>
      </c>
      <c r="D408" t="s">
        <v>117</v>
      </c>
      <c r="E408">
        <v>18690</v>
      </c>
    </row>
    <row r="409" spans="1:5" x14ac:dyDescent="0.6">
      <c r="A409" t="s">
        <v>19</v>
      </c>
      <c r="B409" t="s">
        <v>123</v>
      </c>
      <c r="C409" t="s">
        <v>89</v>
      </c>
      <c r="D409" t="s">
        <v>116</v>
      </c>
      <c r="E409">
        <v>39105</v>
      </c>
    </row>
    <row r="410" spans="1:5" x14ac:dyDescent="0.6">
      <c r="A410" t="s">
        <v>19</v>
      </c>
      <c r="B410" t="s">
        <v>123</v>
      </c>
      <c r="C410" t="s">
        <v>89</v>
      </c>
      <c r="D410" t="s">
        <v>115</v>
      </c>
    </row>
    <row r="411" spans="1:5" x14ac:dyDescent="0.6">
      <c r="A411" t="s">
        <v>19</v>
      </c>
      <c r="B411" t="s">
        <v>123</v>
      </c>
      <c r="C411" t="s">
        <v>89</v>
      </c>
      <c r="D411" t="s">
        <v>114</v>
      </c>
    </row>
    <row r="412" spans="1:5" x14ac:dyDescent="0.6">
      <c r="A412" t="s">
        <v>19</v>
      </c>
      <c r="B412" t="s">
        <v>123</v>
      </c>
      <c r="C412" t="s">
        <v>89</v>
      </c>
      <c r="D412" t="s">
        <v>113</v>
      </c>
      <c r="E412">
        <v>11850</v>
      </c>
    </row>
    <row r="413" spans="1:5" x14ac:dyDescent="0.6">
      <c r="A413" t="s">
        <v>19</v>
      </c>
      <c r="B413" t="s">
        <v>123</v>
      </c>
      <c r="C413" t="s">
        <v>89</v>
      </c>
      <c r="D413" t="s">
        <v>95</v>
      </c>
      <c r="E413">
        <v>58515</v>
      </c>
    </row>
    <row r="414" spans="1:5" x14ac:dyDescent="0.6">
      <c r="A414" t="s">
        <v>19</v>
      </c>
      <c r="B414" t="s">
        <v>123</v>
      </c>
      <c r="C414" t="s">
        <v>89</v>
      </c>
      <c r="D414" t="s">
        <v>92</v>
      </c>
      <c r="E414">
        <v>21940</v>
      </c>
    </row>
    <row r="415" spans="1:5" x14ac:dyDescent="0.6">
      <c r="A415" t="s">
        <v>19</v>
      </c>
      <c r="B415" t="s">
        <v>123</v>
      </c>
      <c r="C415" t="s">
        <v>1</v>
      </c>
      <c r="D415" t="s">
        <v>117</v>
      </c>
    </row>
    <row r="416" spans="1:5" x14ac:dyDescent="0.6">
      <c r="A416" t="s">
        <v>19</v>
      </c>
      <c r="B416" t="s">
        <v>123</v>
      </c>
      <c r="C416" t="s">
        <v>1</v>
      </c>
      <c r="D416" t="s">
        <v>116</v>
      </c>
      <c r="E416">
        <v>510951</v>
      </c>
    </row>
    <row r="417" spans="1:5" x14ac:dyDescent="0.6">
      <c r="A417" t="s">
        <v>19</v>
      </c>
      <c r="B417" t="s">
        <v>123</v>
      </c>
      <c r="C417" t="s">
        <v>1</v>
      </c>
      <c r="D417" t="s">
        <v>115</v>
      </c>
    </row>
    <row r="418" spans="1:5" x14ac:dyDescent="0.6">
      <c r="A418" t="s">
        <v>19</v>
      </c>
      <c r="B418" t="s">
        <v>123</v>
      </c>
      <c r="C418" t="s">
        <v>1</v>
      </c>
      <c r="D418" t="s">
        <v>114</v>
      </c>
    </row>
    <row r="419" spans="1:5" x14ac:dyDescent="0.6">
      <c r="A419" t="s">
        <v>19</v>
      </c>
      <c r="B419" t="s">
        <v>123</v>
      </c>
      <c r="C419" t="s">
        <v>1</v>
      </c>
      <c r="D419" t="s">
        <v>113</v>
      </c>
    </row>
    <row r="420" spans="1:5" x14ac:dyDescent="0.6">
      <c r="A420" t="s">
        <v>19</v>
      </c>
      <c r="B420" t="s">
        <v>123</v>
      </c>
      <c r="C420" t="s">
        <v>1</v>
      </c>
      <c r="D420" t="s">
        <v>95</v>
      </c>
      <c r="E420">
        <v>266555</v>
      </c>
    </row>
    <row r="421" spans="1:5" x14ac:dyDescent="0.6">
      <c r="A421" t="s">
        <v>19</v>
      </c>
      <c r="B421" t="s">
        <v>123</v>
      </c>
      <c r="C421" t="s">
        <v>1</v>
      </c>
      <c r="D421" t="s">
        <v>92</v>
      </c>
      <c r="E421">
        <v>294346</v>
      </c>
    </row>
    <row r="422" spans="1:5" x14ac:dyDescent="0.6">
      <c r="A422" t="s">
        <v>19</v>
      </c>
      <c r="B422" t="s">
        <v>121</v>
      </c>
      <c r="C422" t="s">
        <v>7</v>
      </c>
    </row>
    <row r="423" spans="1:5" x14ac:dyDescent="0.6">
      <c r="A423" t="s">
        <v>19</v>
      </c>
      <c r="B423" t="s">
        <v>121</v>
      </c>
      <c r="C423" t="s">
        <v>7</v>
      </c>
      <c r="D423" t="s">
        <v>116</v>
      </c>
    </row>
    <row r="424" spans="1:5" x14ac:dyDescent="0.6">
      <c r="A424" t="s">
        <v>19</v>
      </c>
      <c r="B424" t="s">
        <v>121</v>
      </c>
      <c r="C424" t="s">
        <v>7</v>
      </c>
      <c r="D424" t="s">
        <v>115</v>
      </c>
    </row>
    <row r="425" spans="1:5" x14ac:dyDescent="0.6">
      <c r="A425" t="s">
        <v>19</v>
      </c>
      <c r="B425" t="s">
        <v>121</v>
      </c>
      <c r="C425" t="s">
        <v>7</v>
      </c>
      <c r="D425" t="s">
        <v>114</v>
      </c>
    </row>
    <row r="426" spans="1:5" x14ac:dyDescent="0.6">
      <c r="A426" t="s">
        <v>19</v>
      </c>
      <c r="B426" t="s">
        <v>121</v>
      </c>
      <c r="C426" t="s">
        <v>7</v>
      </c>
      <c r="D426" t="s">
        <v>113</v>
      </c>
    </row>
    <row r="427" spans="1:5" x14ac:dyDescent="0.6">
      <c r="A427" t="s">
        <v>19</v>
      </c>
      <c r="B427" t="s">
        <v>121</v>
      </c>
      <c r="C427" t="s">
        <v>7</v>
      </c>
      <c r="D427" t="s">
        <v>95</v>
      </c>
    </row>
    <row r="428" spans="1:5" x14ac:dyDescent="0.6">
      <c r="A428" t="s">
        <v>19</v>
      </c>
      <c r="B428" t="s">
        <v>121</v>
      </c>
      <c r="C428" t="s">
        <v>7</v>
      </c>
      <c r="D428" t="s">
        <v>92</v>
      </c>
    </row>
    <row r="429" spans="1:5" x14ac:dyDescent="0.6">
      <c r="A429" t="s">
        <v>19</v>
      </c>
      <c r="B429" t="s">
        <v>121</v>
      </c>
      <c r="C429" t="s">
        <v>4</v>
      </c>
      <c r="D429" t="s">
        <v>117</v>
      </c>
    </row>
    <row r="430" spans="1:5" x14ac:dyDescent="0.6">
      <c r="A430" t="s">
        <v>19</v>
      </c>
      <c r="B430" t="s">
        <v>121</v>
      </c>
      <c r="C430" t="s">
        <v>4</v>
      </c>
      <c r="D430" t="s">
        <v>116</v>
      </c>
    </row>
    <row r="431" spans="1:5" x14ac:dyDescent="0.6">
      <c r="A431" t="s">
        <v>19</v>
      </c>
      <c r="B431" t="s">
        <v>121</v>
      </c>
      <c r="C431" t="s">
        <v>4</v>
      </c>
      <c r="D431" t="s">
        <v>115</v>
      </c>
    </row>
    <row r="432" spans="1:5" x14ac:dyDescent="0.6">
      <c r="A432" t="s">
        <v>19</v>
      </c>
      <c r="B432" t="s">
        <v>121</v>
      </c>
      <c r="C432" t="s">
        <v>4</v>
      </c>
      <c r="D432" t="s">
        <v>114</v>
      </c>
    </row>
    <row r="433" spans="1:4" x14ac:dyDescent="0.6">
      <c r="A433" t="s">
        <v>19</v>
      </c>
      <c r="B433" t="s">
        <v>121</v>
      </c>
      <c r="C433" t="s">
        <v>4</v>
      </c>
      <c r="D433" t="s">
        <v>113</v>
      </c>
    </row>
    <row r="434" spans="1:4" x14ac:dyDescent="0.6">
      <c r="A434" t="s">
        <v>19</v>
      </c>
      <c r="B434" t="s">
        <v>121</v>
      </c>
      <c r="C434" t="s">
        <v>4</v>
      </c>
      <c r="D434" t="s">
        <v>95</v>
      </c>
    </row>
    <row r="435" spans="1:4" x14ac:dyDescent="0.6">
      <c r="A435" t="s">
        <v>19</v>
      </c>
      <c r="B435" t="s">
        <v>121</v>
      </c>
      <c r="C435" t="s">
        <v>4</v>
      </c>
      <c r="D435" t="s">
        <v>92</v>
      </c>
    </row>
    <row r="436" spans="1:4" x14ac:dyDescent="0.6">
      <c r="A436" t="s">
        <v>19</v>
      </c>
      <c r="B436" t="s">
        <v>121</v>
      </c>
      <c r="C436" t="s">
        <v>90</v>
      </c>
      <c r="D436" t="s">
        <v>117</v>
      </c>
    </row>
    <row r="437" spans="1:4" x14ac:dyDescent="0.6">
      <c r="A437" t="s">
        <v>19</v>
      </c>
      <c r="B437" t="s">
        <v>121</v>
      </c>
      <c r="C437" t="s">
        <v>90</v>
      </c>
      <c r="D437" t="s">
        <v>116</v>
      </c>
    </row>
    <row r="438" spans="1:4" x14ac:dyDescent="0.6">
      <c r="A438" t="s">
        <v>19</v>
      </c>
      <c r="B438" t="s">
        <v>121</v>
      </c>
      <c r="C438" t="s">
        <v>90</v>
      </c>
      <c r="D438" t="s">
        <v>115</v>
      </c>
    </row>
    <row r="439" spans="1:4" x14ac:dyDescent="0.6">
      <c r="A439" t="s">
        <v>19</v>
      </c>
      <c r="B439" t="s">
        <v>121</v>
      </c>
      <c r="C439" t="s">
        <v>90</v>
      </c>
      <c r="D439" t="s">
        <v>114</v>
      </c>
    </row>
    <row r="440" spans="1:4" x14ac:dyDescent="0.6">
      <c r="A440" t="s">
        <v>19</v>
      </c>
      <c r="B440" t="s">
        <v>121</v>
      </c>
      <c r="C440" t="s">
        <v>90</v>
      </c>
      <c r="D440" t="s">
        <v>113</v>
      </c>
    </row>
    <row r="441" spans="1:4" x14ac:dyDescent="0.6">
      <c r="A441" t="s">
        <v>19</v>
      </c>
      <c r="B441" t="s">
        <v>121</v>
      </c>
      <c r="C441" t="s">
        <v>90</v>
      </c>
      <c r="D441" t="s">
        <v>95</v>
      </c>
    </row>
    <row r="442" spans="1:4" x14ac:dyDescent="0.6">
      <c r="A442" t="s">
        <v>19</v>
      </c>
      <c r="B442" t="s">
        <v>121</v>
      </c>
      <c r="C442" t="s">
        <v>90</v>
      </c>
      <c r="D442" t="s">
        <v>92</v>
      </c>
    </row>
    <row r="443" spans="1:4" x14ac:dyDescent="0.6">
      <c r="A443" t="s">
        <v>19</v>
      </c>
      <c r="B443" t="s">
        <v>121</v>
      </c>
      <c r="C443" t="s">
        <v>6</v>
      </c>
      <c r="D443" t="s">
        <v>117</v>
      </c>
    </row>
    <row r="444" spans="1:4" x14ac:dyDescent="0.6">
      <c r="A444" t="s">
        <v>19</v>
      </c>
      <c r="B444" t="s">
        <v>121</v>
      </c>
      <c r="C444" t="s">
        <v>6</v>
      </c>
      <c r="D444" t="s">
        <v>116</v>
      </c>
    </row>
    <row r="445" spans="1:4" x14ac:dyDescent="0.6">
      <c r="A445" t="s">
        <v>19</v>
      </c>
      <c r="B445" t="s">
        <v>121</v>
      </c>
      <c r="C445" t="s">
        <v>6</v>
      </c>
      <c r="D445" t="s">
        <v>115</v>
      </c>
    </row>
    <row r="446" spans="1:4" x14ac:dyDescent="0.6">
      <c r="A446" t="s">
        <v>19</v>
      </c>
      <c r="B446" t="s">
        <v>121</v>
      </c>
      <c r="C446" t="s">
        <v>6</v>
      </c>
      <c r="D446" t="s">
        <v>114</v>
      </c>
    </row>
    <row r="447" spans="1:4" x14ac:dyDescent="0.6">
      <c r="A447" t="s">
        <v>19</v>
      </c>
      <c r="B447" t="s">
        <v>121</v>
      </c>
      <c r="C447" t="s">
        <v>6</v>
      </c>
      <c r="D447" t="s">
        <v>113</v>
      </c>
    </row>
    <row r="448" spans="1:4" x14ac:dyDescent="0.6">
      <c r="A448" t="s">
        <v>19</v>
      </c>
      <c r="B448" t="s">
        <v>121</v>
      </c>
      <c r="C448" t="s">
        <v>6</v>
      </c>
      <c r="D448" t="s">
        <v>95</v>
      </c>
    </row>
    <row r="449" spans="1:4" x14ac:dyDescent="0.6">
      <c r="A449" t="s">
        <v>19</v>
      </c>
      <c r="B449" t="s">
        <v>121</v>
      </c>
      <c r="C449" t="s">
        <v>6</v>
      </c>
      <c r="D449" t="s">
        <v>92</v>
      </c>
    </row>
    <row r="450" spans="1:4" x14ac:dyDescent="0.6">
      <c r="A450" t="s">
        <v>19</v>
      </c>
      <c r="B450" t="s">
        <v>121</v>
      </c>
      <c r="C450" t="s">
        <v>3</v>
      </c>
      <c r="D450" t="s">
        <v>117</v>
      </c>
    </row>
    <row r="451" spans="1:4" x14ac:dyDescent="0.6">
      <c r="A451" t="s">
        <v>19</v>
      </c>
      <c r="B451" t="s">
        <v>121</v>
      </c>
      <c r="C451" t="s">
        <v>3</v>
      </c>
      <c r="D451" t="s">
        <v>116</v>
      </c>
    </row>
    <row r="452" spans="1:4" x14ac:dyDescent="0.6">
      <c r="A452" t="s">
        <v>19</v>
      </c>
      <c r="B452" t="s">
        <v>121</v>
      </c>
      <c r="C452" t="s">
        <v>3</v>
      </c>
      <c r="D452" t="s">
        <v>115</v>
      </c>
    </row>
    <row r="453" spans="1:4" x14ac:dyDescent="0.6">
      <c r="A453" t="s">
        <v>19</v>
      </c>
      <c r="B453" t="s">
        <v>121</v>
      </c>
      <c r="C453" t="s">
        <v>3</v>
      </c>
      <c r="D453" t="s">
        <v>114</v>
      </c>
    </row>
    <row r="454" spans="1:4" x14ac:dyDescent="0.6">
      <c r="A454" t="s">
        <v>19</v>
      </c>
      <c r="B454" t="s">
        <v>121</v>
      </c>
      <c r="C454" t="s">
        <v>3</v>
      </c>
      <c r="D454" t="s">
        <v>113</v>
      </c>
    </row>
    <row r="455" spans="1:4" x14ac:dyDescent="0.6">
      <c r="A455" t="s">
        <v>19</v>
      </c>
      <c r="B455" t="s">
        <v>121</v>
      </c>
      <c r="C455" t="s">
        <v>3</v>
      </c>
      <c r="D455" t="s">
        <v>95</v>
      </c>
    </row>
    <row r="456" spans="1:4" x14ac:dyDescent="0.6">
      <c r="A456" t="s">
        <v>19</v>
      </c>
      <c r="B456" t="s">
        <v>121</v>
      </c>
      <c r="C456" t="s">
        <v>3</v>
      </c>
      <c r="D456" t="s">
        <v>92</v>
      </c>
    </row>
    <row r="457" spans="1:4" x14ac:dyDescent="0.6">
      <c r="A457" t="s">
        <v>19</v>
      </c>
      <c r="B457" t="s">
        <v>121</v>
      </c>
      <c r="C457" t="s">
        <v>2</v>
      </c>
      <c r="D457" t="s">
        <v>117</v>
      </c>
    </row>
    <row r="458" spans="1:4" x14ac:dyDescent="0.6">
      <c r="A458" t="s">
        <v>19</v>
      </c>
      <c r="B458" t="s">
        <v>121</v>
      </c>
      <c r="C458" t="s">
        <v>2</v>
      </c>
      <c r="D458" t="s">
        <v>116</v>
      </c>
    </row>
    <row r="459" spans="1:4" x14ac:dyDescent="0.6">
      <c r="A459" t="s">
        <v>19</v>
      </c>
      <c r="B459" t="s">
        <v>121</v>
      </c>
      <c r="C459" t="s">
        <v>2</v>
      </c>
      <c r="D459" t="s">
        <v>115</v>
      </c>
    </row>
    <row r="460" spans="1:4" x14ac:dyDescent="0.6">
      <c r="A460" t="s">
        <v>19</v>
      </c>
      <c r="B460" t="s">
        <v>121</v>
      </c>
      <c r="C460" t="s">
        <v>2</v>
      </c>
      <c r="D460" t="s">
        <v>114</v>
      </c>
    </row>
    <row r="461" spans="1:4" x14ac:dyDescent="0.6">
      <c r="A461" t="s">
        <v>19</v>
      </c>
      <c r="B461" t="s">
        <v>121</v>
      </c>
      <c r="C461" t="s">
        <v>2</v>
      </c>
      <c r="D461" t="s">
        <v>113</v>
      </c>
    </row>
    <row r="462" spans="1:4" x14ac:dyDescent="0.6">
      <c r="A462" t="s">
        <v>19</v>
      </c>
      <c r="B462" t="s">
        <v>121</v>
      </c>
      <c r="C462" t="s">
        <v>2</v>
      </c>
      <c r="D462" t="s">
        <v>95</v>
      </c>
    </row>
    <row r="463" spans="1:4" x14ac:dyDescent="0.6">
      <c r="A463" t="s">
        <v>19</v>
      </c>
      <c r="B463" t="s">
        <v>121</v>
      </c>
      <c r="C463" t="s">
        <v>2</v>
      </c>
      <c r="D463" t="s">
        <v>92</v>
      </c>
    </row>
    <row r="464" spans="1:4" x14ac:dyDescent="0.6">
      <c r="A464" t="s">
        <v>19</v>
      </c>
      <c r="B464" t="s">
        <v>121</v>
      </c>
      <c r="C464" t="s">
        <v>82</v>
      </c>
      <c r="D464" t="s">
        <v>117</v>
      </c>
    </row>
    <row r="465" spans="1:5" x14ac:dyDescent="0.6">
      <c r="A465" t="s">
        <v>19</v>
      </c>
      <c r="B465" t="s">
        <v>121</v>
      </c>
      <c r="C465" t="s">
        <v>82</v>
      </c>
      <c r="D465" t="s">
        <v>116</v>
      </c>
    </row>
    <row r="466" spans="1:5" x14ac:dyDescent="0.6">
      <c r="A466" t="s">
        <v>19</v>
      </c>
      <c r="B466" t="s">
        <v>121</v>
      </c>
      <c r="C466" t="s">
        <v>82</v>
      </c>
      <c r="D466" t="s">
        <v>115</v>
      </c>
    </row>
    <row r="467" spans="1:5" x14ac:dyDescent="0.6">
      <c r="A467" t="s">
        <v>19</v>
      </c>
      <c r="B467" t="s">
        <v>121</v>
      </c>
      <c r="C467" t="s">
        <v>82</v>
      </c>
      <c r="D467" t="s">
        <v>114</v>
      </c>
    </row>
    <row r="468" spans="1:5" x14ac:dyDescent="0.6">
      <c r="A468" t="s">
        <v>19</v>
      </c>
      <c r="B468" t="s">
        <v>121</v>
      </c>
      <c r="C468" t="s">
        <v>82</v>
      </c>
      <c r="D468" t="s">
        <v>113</v>
      </c>
    </row>
    <row r="469" spans="1:5" x14ac:dyDescent="0.6">
      <c r="A469" t="s">
        <v>19</v>
      </c>
      <c r="B469" t="s">
        <v>121</v>
      </c>
      <c r="C469" t="s">
        <v>82</v>
      </c>
      <c r="D469" t="s">
        <v>95</v>
      </c>
      <c r="E469">
        <v>13260</v>
      </c>
    </row>
    <row r="470" spans="1:5" x14ac:dyDescent="0.6">
      <c r="A470" t="s">
        <v>19</v>
      </c>
      <c r="B470" t="s">
        <v>121</v>
      </c>
      <c r="C470" t="s">
        <v>82</v>
      </c>
      <c r="D470" t="s">
        <v>92</v>
      </c>
    </row>
    <row r="471" spans="1:5" x14ac:dyDescent="0.6">
      <c r="A471" t="s">
        <v>19</v>
      </c>
      <c r="B471" t="s">
        <v>121</v>
      </c>
      <c r="C471" t="s">
        <v>89</v>
      </c>
      <c r="D471" t="s">
        <v>117</v>
      </c>
    </row>
    <row r="472" spans="1:5" x14ac:dyDescent="0.6">
      <c r="A472" t="s">
        <v>19</v>
      </c>
      <c r="B472" t="s">
        <v>121</v>
      </c>
      <c r="C472" t="s">
        <v>89</v>
      </c>
      <c r="D472" t="s">
        <v>116</v>
      </c>
    </row>
    <row r="473" spans="1:5" x14ac:dyDescent="0.6">
      <c r="A473" t="s">
        <v>19</v>
      </c>
      <c r="B473" t="s">
        <v>121</v>
      </c>
      <c r="C473" t="s">
        <v>89</v>
      </c>
      <c r="D473" t="s">
        <v>115</v>
      </c>
    </row>
    <row r="474" spans="1:5" x14ac:dyDescent="0.6">
      <c r="A474" t="s">
        <v>19</v>
      </c>
      <c r="B474" t="s">
        <v>121</v>
      </c>
      <c r="C474" t="s">
        <v>89</v>
      </c>
      <c r="D474" t="s">
        <v>114</v>
      </c>
      <c r="E474">
        <v>31000</v>
      </c>
    </row>
    <row r="475" spans="1:5" x14ac:dyDescent="0.6">
      <c r="A475" t="s">
        <v>19</v>
      </c>
      <c r="B475" t="s">
        <v>121</v>
      </c>
      <c r="C475" t="s">
        <v>89</v>
      </c>
      <c r="D475" t="s">
        <v>113</v>
      </c>
    </row>
    <row r="476" spans="1:5" x14ac:dyDescent="0.6">
      <c r="A476" t="s">
        <v>19</v>
      </c>
      <c r="B476" t="s">
        <v>121</v>
      </c>
      <c r="C476" t="s">
        <v>89</v>
      </c>
      <c r="D476" t="s">
        <v>95</v>
      </c>
    </row>
    <row r="477" spans="1:5" x14ac:dyDescent="0.6">
      <c r="A477" t="s">
        <v>19</v>
      </c>
      <c r="B477" t="s">
        <v>121</v>
      </c>
      <c r="C477" t="s">
        <v>89</v>
      </c>
      <c r="D477" t="s">
        <v>92</v>
      </c>
      <c r="E477">
        <v>8000</v>
      </c>
    </row>
    <row r="478" spans="1:5" x14ac:dyDescent="0.6">
      <c r="A478" t="s">
        <v>19</v>
      </c>
      <c r="B478" t="s">
        <v>121</v>
      </c>
      <c r="C478" t="s">
        <v>1</v>
      </c>
      <c r="D478" t="s">
        <v>117</v>
      </c>
    </row>
    <row r="479" spans="1:5" x14ac:dyDescent="0.6">
      <c r="A479" t="s">
        <v>19</v>
      </c>
      <c r="B479" t="s">
        <v>121</v>
      </c>
      <c r="C479" t="s">
        <v>1</v>
      </c>
      <c r="D479" t="s">
        <v>116</v>
      </c>
    </row>
    <row r="480" spans="1:5" x14ac:dyDescent="0.6">
      <c r="A480" t="s">
        <v>19</v>
      </c>
      <c r="B480" t="s">
        <v>121</v>
      </c>
      <c r="C480" t="s">
        <v>1</v>
      </c>
      <c r="D480" t="s">
        <v>115</v>
      </c>
    </row>
    <row r="481" spans="1:5" x14ac:dyDescent="0.6">
      <c r="A481" t="s">
        <v>19</v>
      </c>
      <c r="B481" t="s">
        <v>121</v>
      </c>
      <c r="C481" t="s">
        <v>1</v>
      </c>
      <c r="D481" t="s">
        <v>114</v>
      </c>
      <c r="E481">
        <v>40407</v>
      </c>
    </row>
    <row r="482" spans="1:5" x14ac:dyDescent="0.6">
      <c r="A482" t="s">
        <v>19</v>
      </c>
      <c r="B482" t="s">
        <v>121</v>
      </c>
      <c r="C482" t="s">
        <v>1</v>
      </c>
      <c r="D482" t="s">
        <v>113</v>
      </c>
    </row>
    <row r="483" spans="1:5" x14ac:dyDescent="0.6">
      <c r="A483" t="s">
        <v>19</v>
      </c>
      <c r="B483" t="s">
        <v>121</v>
      </c>
      <c r="C483" t="s">
        <v>1</v>
      </c>
      <c r="D483" t="s">
        <v>95</v>
      </c>
      <c r="E483">
        <v>78500</v>
      </c>
    </row>
    <row r="484" spans="1:5" x14ac:dyDescent="0.6">
      <c r="A484" t="s">
        <v>19</v>
      </c>
      <c r="B484" t="s">
        <v>121</v>
      </c>
      <c r="C484" t="s">
        <v>1</v>
      </c>
      <c r="D484" t="s">
        <v>92</v>
      </c>
      <c r="E484">
        <v>78500</v>
      </c>
    </row>
    <row r="485" spans="1:5" x14ac:dyDescent="0.6">
      <c r="A485" t="s">
        <v>19</v>
      </c>
      <c r="B485" t="s">
        <v>122</v>
      </c>
      <c r="C485" t="s">
        <v>7</v>
      </c>
    </row>
    <row r="486" spans="1:5" x14ac:dyDescent="0.6">
      <c r="A486" t="s">
        <v>19</v>
      </c>
      <c r="B486" t="s">
        <v>122</v>
      </c>
      <c r="C486" t="s">
        <v>7</v>
      </c>
      <c r="D486" t="s">
        <v>116</v>
      </c>
    </row>
    <row r="487" spans="1:5" x14ac:dyDescent="0.6">
      <c r="A487" t="s">
        <v>19</v>
      </c>
      <c r="B487" t="s">
        <v>122</v>
      </c>
      <c r="C487" t="s">
        <v>7</v>
      </c>
      <c r="D487" t="s">
        <v>115</v>
      </c>
    </row>
    <row r="488" spans="1:5" x14ac:dyDescent="0.6">
      <c r="A488" t="s">
        <v>19</v>
      </c>
      <c r="B488" t="s">
        <v>122</v>
      </c>
      <c r="C488" t="s">
        <v>7</v>
      </c>
      <c r="D488" t="s">
        <v>114</v>
      </c>
    </row>
    <row r="489" spans="1:5" x14ac:dyDescent="0.6">
      <c r="A489" t="s">
        <v>19</v>
      </c>
      <c r="B489" t="s">
        <v>122</v>
      </c>
      <c r="C489" t="s">
        <v>7</v>
      </c>
      <c r="D489" t="s">
        <v>113</v>
      </c>
    </row>
    <row r="490" spans="1:5" x14ac:dyDescent="0.6">
      <c r="A490" t="s">
        <v>19</v>
      </c>
      <c r="B490" t="s">
        <v>122</v>
      </c>
      <c r="C490" t="s">
        <v>7</v>
      </c>
      <c r="D490" t="s">
        <v>95</v>
      </c>
    </row>
    <row r="491" spans="1:5" x14ac:dyDescent="0.6">
      <c r="A491" t="s">
        <v>19</v>
      </c>
      <c r="B491" t="s">
        <v>122</v>
      </c>
      <c r="C491" t="s">
        <v>7</v>
      </c>
      <c r="D491" t="s">
        <v>92</v>
      </c>
    </row>
    <row r="492" spans="1:5" x14ac:dyDescent="0.6">
      <c r="A492" t="s">
        <v>19</v>
      </c>
      <c r="B492" t="s">
        <v>122</v>
      </c>
      <c r="C492" t="s">
        <v>4</v>
      </c>
      <c r="D492" t="s">
        <v>117</v>
      </c>
    </row>
    <row r="493" spans="1:5" x14ac:dyDescent="0.6">
      <c r="A493" t="s">
        <v>19</v>
      </c>
      <c r="B493" t="s">
        <v>122</v>
      </c>
      <c r="C493" t="s">
        <v>4</v>
      </c>
      <c r="D493" t="s">
        <v>116</v>
      </c>
    </row>
    <row r="494" spans="1:5" x14ac:dyDescent="0.6">
      <c r="A494" t="s">
        <v>19</v>
      </c>
      <c r="B494" t="s">
        <v>122</v>
      </c>
      <c r="C494" t="s">
        <v>4</v>
      </c>
      <c r="D494" t="s">
        <v>115</v>
      </c>
    </row>
    <row r="495" spans="1:5" x14ac:dyDescent="0.6">
      <c r="A495" t="s">
        <v>19</v>
      </c>
      <c r="B495" t="s">
        <v>122</v>
      </c>
      <c r="C495" t="s">
        <v>4</v>
      </c>
      <c r="D495" t="s">
        <v>114</v>
      </c>
    </row>
    <row r="496" spans="1:5" x14ac:dyDescent="0.6">
      <c r="A496" t="s">
        <v>19</v>
      </c>
      <c r="B496" t="s">
        <v>122</v>
      </c>
      <c r="C496" t="s">
        <v>4</v>
      </c>
      <c r="D496" t="s">
        <v>113</v>
      </c>
    </row>
    <row r="497" spans="1:4" x14ac:dyDescent="0.6">
      <c r="A497" t="s">
        <v>19</v>
      </c>
      <c r="B497" t="s">
        <v>122</v>
      </c>
      <c r="C497" t="s">
        <v>4</v>
      </c>
      <c r="D497" t="s">
        <v>95</v>
      </c>
    </row>
    <row r="498" spans="1:4" x14ac:dyDescent="0.6">
      <c r="A498" t="s">
        <v>19</v>
      </c>
      <c r="B498" t="s">
        <v>122</v>
      </c>
      <c r="C498" t="s">
        <v>4</v>
      </c>
      <c r="D498" t="s">
        <v>92</v>
      </c>
    </row>
    <row r="499" spans="1:4" x14ac:dyDescent="0.6">
      <c r="A499" t="s">
        <v>19</v>
      </c>
      <c r="B499" t="s">
        <v>122</v>
      </c>
      <c r="C499" t="s">
        <v>90</v>
      </c>
      <c r="D499" t="s">
        <v>117</v>
      </c>
    </row>
    <row r="500" spans="1:4" x14ac:dyDescent="0.6">
      <c r="A500" t="s">
        <v>19</v>
      </c>
      <c r="B500" t="s">
        <v>122</v>
      </c>
      <c r="C500" t="s">
        <v>90</v>
      </c>
      <c r="D500" t="s">
        <v>116</v>
      </c>
    </row>
    <row r="501" spans="1:4" x14ac:dyDescent="0.6">
      <c r="A501" t="s">
        <v>19</v>
      </c>
      <c r="B501" t="s">
        <v>122</v>
      </c>
      <c r="C501" t="s">
        <v>90</v>
      </c>
      <c r="D501" t="s">
        <v>115</v>
      </c>
    </row>
    <row r="502" spans="1:4" x14ac:dyDescent="0.6">
      <c r="A502" t="s">
        <v>19</v>
      </c>
      <c r="B502" t="s">
        <v>122</v>
      </c>
      <c r="C502" t="s">
        <v>90</v>
      </c>
      <c r="D502" t="s">
        <v>114</v>
      </c>
    </row>
    <row r="503" spans="1:4" x14ac:dyDescent="0.6">
      <c r="A503" t="s">
        <v>19</v>
      </c>
      <c r="B503" t="s">
        <v>122</v>
      </c>
      <c r="C503" t="s">
        <v>90</v>
      </c>
      <c r="D503" t="s">
        <v>113</v>
      </c>
    </row>
    <row r="504" spans="1:4" x14ac:dyDescent="0.6">
      <c r="A504" t="s">
        <v>19</v>
      </c>
      <c r="B504" t="s">
        <v>122</v>
      </c>
      <c r="C504" t="s">
        <v>90</v>
      </c>
      <c r="D504" t="s">
        <v>95</v>
      </c>
    </row>
    <row r="505" spans="1:4" x14ac:dyDescent="0.6">
      <c r="A505" t="s">
        <v>19</v>
      </c>
      <c r="B505" t="s">
        <v>122</v>
      </c>
      <c r="C505" t="s">
        <v>90</v>
      </c>
      <c r="D505" t="s">
        <v>92</v>
      </c>
    </row>
    <row r="506" spans="1:4" x14ac:dyDescent="0.6">
      <c r="A506" t="s">
        <v>19</v>
      </c>
      <c r="B506" t="s">
        <v>122</v>
      </c>
      <c r="C506" t="s">
        <v>6</v>
      </c>
      <c r="D506" t="s">
        <v>117</v>
      </c>
    </row>
    <row r="507" spans="1:4" x14ac:dyDescent="0.6">
      <c r="A507" t="s">
        <v>19</v>
      </c>
      <c r="B507" t="s">
        <v>122</v>
      </c>
      <c r="C507" t="s">
        <v>6</v>
      </c>
      <c r="D507" t="s">
        <v>116</v>
      </c>
    </row>
    <row r="508" spans="1:4" x14ac:dyDescent="0.6">
      <c r="A508" t="s">
        <v>19</v>
      </c>
      <c r="B508" t="s">
        <v>122</v>
      </c>
      <c r="C508" t="s">
        <v>6</v>
      </c>
      <c r="D508" t="s">
        <v>115</v>
      </c>
    </row>
    <row r="509" spans="1:4" x14ac:dyDescent="0.6">
      <c r="A509" t="s">
        <v>19</v>
      </c>
      <c r="B509" t="s">
        <v>122</v>
      </c>
      <c r="C509" t="s">
        <v>6</v>
      </c>
      <c r="D509" t="s">
        <v>114</v>
      </c>
    </row>
    <row r="510" spans="1:4" x14ac:dyDescent="0.6">
      <c r="A510" t="s">
        <v>19</v>
      </c>
      <c r="B510" t="s">
        <v>122</v>
      </c>
      <c r="C510" t="s">
        <v>6</v>
      </c>
      <c r="D510" t="s">
        <v>113</v>
      </c>
    </row>
    <row r="511" spans="1:4" x14ac:dyDescent="0.6">
      <c r="A511" t="s">
        <v>19</v>
      </c>
      <c r="B511" t="s">
        <v>122</v>
      </c>
      <c r="C511" t="s">
        <v>6</v>
      </c>
      <c r="D511" t="s">
        <v>95</v>
      </c>
    </row>
    <row r="512" spans="1:4" x14ac:dyDescent="0.6">
      <c r="A512" t="s">
        <v>19</v>
      </c>
      <c r="B512" t="s">
        <v>122</v>
      </c>
      <c r="C512" t="s">
        <v>6</v>
      </c>
      <c r="D512" t="s">
        <v>92</v>
      </c>
    </row>
    <row r="513" spans="1:4" x14ac:dyDescent="0.6">
      <c r="A513" t="s">
        <v>19</v>
      </c>
      <c r="B513" t="s">
        <v>122</v>
      </c>
      <c r="C513" t="s">
        <v>3</v>
      </c>
      <c r="D513" t="s">
        <v>117</v>
      </c>
    </row>
    <row r="514" spans="1:4" x14ac:dyDescent="0.6">
      <c r="A514" t="s">
        <v>19</v>
      </c>
      <c r="B514" t="s">
        <v>122</v>
      </c>
      <c r="C514" t="s">
        <v>3</v>
      </c>
      <c r="D514" t="s">
        <v>116</v>
      </c>
    </row>
    <row r="515" spans="1:4" x14ac:dyDescent="0.6">
      <c r="A515" t="s">
        <v>19</v>
      </c>
      <c r="B515" t="s">
        <v>122</v>
      </c>
      <c r="C515" t="s">
        <v>3</v>
      </c>
      <c r="D515" t="s">
        <v>115</v>
      </c>
    </row>
    <row r="516" spans="1:4" x14ac:dyDescent="0.6">
      <c r="A516" t="s">
        <v>19</v>
      </c>
      <c r="B516" t="s">
        <v>122</v>
      </c>
      <c r="C516" t="s">
        <v>3</v>
      </c>
      <c r="D516" t="s">
        <v>114</v>
      </c>
    </row>
    <row r="517" spans="1:4" x14ac:dyDescent="0.6">
      <c r="A517" t="s">
        <v>19</v>
      </c>
      <c r="B517" t="s">
        <v>122</v>
      </c>
      <c r="C517" t="s">
        <v>3</v>
      </c>
      <c r="D517" t="s">
        <v>113</v>
      </c>
    </row>
    <row r="518" spans="1:4" x14ac:dyDescent="0.6">
      <c r="A518" t="s">
        <v>19</v>
      </c>
      <c r="B518" t="s">
        <v>122</v>
      </c>
      <c r="C518" t="s">
        <v>3</v>
      </c>
      <c r="D518" t="s">
        <v>95</v>
      </c>
    </row>
    <row r="519" spans="1:4" x14ac:dyDescent="0.6">
      <c r="A519" t="s">
        <v>19</v>
      </c>
      <c r="B519" t="s">
        <v>122</v>
      </c>
      <c r="C519" t="s">
        <v>3</v>
      </c>
      <c r="D519" t="s">
        <v>92</v>
      </c>
    </row>
    <row r="520" spans="1:4" x14ac:dyDescent="0.6">
      <c r="A520" t="s">
        <v>19</v>
      </c>
      <c r="B520" t="s">
        <v>122</v>
      </c>
      <c r="C520" t="s">
        <v>2</v>
      </c>
      <c r="D520" t="s">
        <v>117</v>
      </c>
    </row>
    <row r="521" spans="1:4" x14ac:dyDescent="0.6">
      <c r="A521" t="s">
        <v>19</v>
      </c>
      <c r="B521" t="s">
        <v>122</v>
      </c>
      <c r="C521" t="s">
        <v>2</v>
      </c>
      <c r="D521" t="s">
        <v>116</v>
      </c>
    </row>
    <row r="522" spans="1:4" x14ac:dyDescent="0.6">
      <c r="A522" t="s">
        <v>19</v>
      </c>
      <c r="B522" t="s">
        <v>122</v>
      </c>
      <c r="C522" t="s">
        <v>2</v>
      </c>
      <c r="D522" t="s">
        <v>115</v>
      </c>
    </row>
    <row r="523" spans="1:4" x14ac:dyDescent="0.6">
      <c r="A523" t="s">
        <v>19</v>
      </c>
      <c r="B523" t="s">
        <v>122</v>
      </c>
      <c r="C523" t="s">
        <v>2</v>
      </c>
      <c r="D523" t="s">
        <v>114</v>
      </c>
    </row>
    <row r="524" spans="1:4" x14ac:dyDescent="0.6">
      <c r="A524" t="s">
        <v>19</v>
      </c>
      <c r="B524" t="s">
        <v>122</v>
      </c>
      <c r="C524" t="s">
        <v>2</v>
      </c>
      <c r="D524" t="s">
        <v>113</v>
      </c>
    </row>
    <row r="525" spans="1:4" x14ac:dyDescent="0.6">
      <c r="A525" t="s">
        <v>19</v>
      </c>
      <c r="B525" t="s">
        <v>122</v>
      </c>
      <c r="C525" t="s">
        <v>2</v>
      </c>
      <c r="D525" t="s">
        <v>95</v>
      </c>
    </row>
    <row r="526" spans="1:4" x14ac:dyDescent="0.6">
      <c r="A526" t="s">
        <v>19</v>
      </c>
      <c r="B526" t="s">
        <v>122</v>
      </c>
      <c r="C526" t="s">
        <v>2</v>
      </c>
      <c r="D526" t="s">
        <v>92</v>
      </c>
    </row>
    <row r="527" spans="1:4" x14ac:dyDescent="0.6">
      <c r="A527" t="s">
        <v>19</v>
      </c>
      <c r="B527" t="s">
        <v>122</v>
      </c>
      <c r="C527" t="s">
        <v>82</v>
      </c>
      <c r="D527" t="s">
        <v>117</v>
      </c>
    </row>
    <row r="528" spans="1:4" x14ac:dyDescent="0.6">
      <c r="A528" t="s">
        <v>19</v>
      </c>
      <c r="B528" t="s">
        <v>122</v>
      </c>
      <c r="C528" t="s">
        <v>82</v>
      </c>
      <c r="D528" t="s">
        <v>116</v>
      </c>
    </row>
    <row r="529" spans="1:5" x14ac:dyDescent="0.6">
      <c r="A529" t="s">
        <v>19</v>
      </c>
      <c r="B529" t="s">
        <v>122</v>
      </c>
      <c r="C529" t="s">
        <v>82</v>
      </c>
      <c r="D529" t="s">
        <v>115</v>
      </c>
    </row>
    <row r="530" spans="1:5" x14ac:dyDescent="0.6">
      <c r="A530" t="s">
        <v>19</v>
      </c>
      <c r="B530" t="s">
        <v>122</v>
      </c>
      <c r="C530" t="s">
        <v>82</v>
      </c>
      <c r="D530" t="s">
        <v>114</v>
      </c>
    </row>
    <row r="531" spans="1:5" x14ac:dyDescent="0.6">
      <c r="A531" t="s">
        <v>19</v>
      </c>
      <c r="B531" t="s">
        <v>122</v>
      </c>
      <c r="C531" t="s">
        <v>82</v>
      </c>
      <c r="D531" t="s">
        <v>113</v>
      </c>
    </row>
    <row r="532" spans="1:5" x14ac:dyDescent="0.6">
      <c r="A532" t="s">
        <v>19</v>
      </c>
      <c r="B532" t="s">
        <v>122</v>
      </c>
      <c r="C532" t="s">
        <v>82</v>
      </c>
      <c r="D532" t="s">
        <v>95</v>
      </c>
    </row>
    <row r="533" spans="1:5" x14ac:dyDescent="0.6">
      <c r="A533" t="s">
        <v>19</v>
      </c>
      <c r="B533" t="s">
        <v>122</v>
      </c>
      <c r="C533" t="s">
        <v>82</v>
      </c>
      <c r="D533" t="s">
        <v>92</v>
      </c>
    </row>
    <row r="534" spans="1:5" x14ac:dyDescent="0.6">
      <c r="A534" t="s">
        <v>19</v>
      </c>
      <c r="B534" t="s">
        <v>122</v>
      </c>
      <c r="C534" t="s">
        <v>89</v>
      </c>
      <c r="D534" t="s">
        <v>117</v>
      </c>
    </row>
    <row r="535" spans="1:5" x14ac:dyDescent="0.6">
      <c r="A535" t="s">
        <v>19</v>
      </c>
      <c r="B535" t="s">
        <v>122</v>
      </c>
      <c r="C535" t="s">
        <v>89</v>
      </c>
      <c r="D535" t="s">
        <v>116</v>
      </c>
    </row>
    <row r="536" spans="1:5" x14ac:dyDescent="0.6">
      <c r="A536" t="s">
        <v>19</v>
      </c>
      <c r="B536" t="s">
        <v>122</v>
      </c>
      <c r="C536" t="s">
        <v>89</v>
      </c>
      <c r="D536" t="s">
        <v>115</v>
      </c>
    </row>
    <row r="537" spans="1:5" x14ac:dyDescent="0.6">
      <c r="A537" t="s">
        <v>19</v>
      </c>
      <c r="B537" t="s">
        <v>122</v>
      </c>
      <c r="C537" t="s">
        <v>89</v>
      </c>
      <c r="D537" t="s">
        <v>114</v>
      </c>
    </row>
    <row r="538" spans="1:5" x14ac:dyDescent="0.6">
      <c r="A538" t="s">
        <v>19</v>
      </c>
      <c r="B538" t="s">
        <v>122</v>
      </c>
      <c r="C538" t="s">
        <v>89</v>
      </c>
      <c r="D538" t="s">
        <v>113</v>
      </c>
    </row>
    <row r="539" spans="1:5" x14ac:dyDescent="0.6">
      <c r="A539" t="s">
        <v>19</v>
      </c>
      <c r="B539" t="s">
        <v>122</v>
      </c>
      <c r="C539" t="s">
        <v>89</v>
      </c>
      <c r="D539" t="s">
        <v>95</v>
      </c>
      <c r="E539">
        <v>10000</v>
      </c>
    </row>
    <row r="540" spans="1:5" x14ac:dyDescent="0.6">
      <c r="A540" t="s">
        <v>19</v>
      </c>
      <c r="B540" t="s">
        <v>122</v>
      </c>
      <c r="C540" t="s">
        <v>89</v>
      </c>
      <c r="D540" t="s">
        <v>92</v>
      </c>
    </row>
    <row r="541" spans="1:5" x14ac:dyDescent="0.6">
      <c r="A541" t="s">
        <v>19</v>
      </c>
      <c r="B541" t="s">
        <v>122</v>
      </c>
      <c r="C541" t="s">
        <v>1</v>
      </c>
      <c r="D541" t="s">
        <v>117</v>
      </c>
    </row>
    <row r="542" spans="1:5" x14ac:dyDescent="0.6">
      <c r="A542" t="s">
        <v>19</v>
      </c>
      <c r="B542" t="s">
        <v>122</v>
      </c>
      <c r="C542" t="s">
        <v>1</v>
      </c>
      <c r="D542" t="s">
        <v>116</v>
      </c>
    </row>
    <row r="543" spans="1:5" x14ac:dyDescent="0.6">
      <c r="A543" t="s">
        <v>19</v>
      </c>
      <c r="B543" t="s">
        <v>122</v>
      </c>
      <c r="C543" t="s">
        <v>1</v>
      </c>
      <c r="D543" t="s">
        <v>115</v>
      </c>
    </row>
    <row r="544" spans="1:5" x14ac:dyDescent="0.6">
      <c r="A544" t="s">
        <v>19</v>
      </c>
      <c r="B544" t="s">
        <v>122</v>
      </c>
      <c r="C544" t="s">
        <v>1</v>
      </c>
      <c r="D544" t="s">
        <v>114</v>
      </c>
    </row>
    <row r="545" spans="1:5" x14ac:dyDescent="0.6">
      <c r="A545" t="s">
        <v>19</v>
      </c>
      <c r="B545" t="s">
        <v>122</v>
      </c>
      <c r="C545" t="s">
        <v>1</v>
      </c>
      <c r="D545" t="s">
        <v>113</v>
      </c>
    </row>
    <row r="546" spans="1:5" x14ac:dyDescent="0.6">
      <c r="A546" t="s">
        <v>19</v>
      </c>
      <c r="B546" t="s">
        <v>122</v>
      </c>
      <c r="C546" t="s">
        <v>1</v>
      </c>
      <c r="D546" t="s">
        <v>95</v>
      </c>
    </row>
    <row r="547" spans="1:5" x14ac:dyDescent="0.6">
      <c r="A547" t="s">
        <v>19</v>
      </c>
      <c r="B547" t="s">
        <v>122</v>
      </c>
      <c r="C547" t="s">
        <v>1</v>
      </c>
      <c r="D547" t="s">
        <v>92</v>
      </c>
      <c r="E547">
        <v>21592</v>
      </c>
    </row>
    <row r="548" spans="1:5" x14ac:dyDescent="0.6">
      <c r="A548" t="s">
        <v>19</v>
      </c>
      <c r="B548" t="s">
        <v>120</v>
      </c>
      <c r="C548" t="s">
        <v>7</v>
      </c>
    </row>
    <row r="549" spans="1:5" x14ac:dyDescent="0.6">
      <c r="A549" t="s">
        <v>19</v>
      </c>
      <c r="B549" t="s">
        <v>120</v>
      </c>
      <c r="C549" t="s">
        <v>7</v>
      </c>
      <c r="D549" t="s">
        <v>116</v>
      </c>
    </row>
    <row r="550" spans="1:5" x14ac:dyDescent="0.6">
      <c r="A550" t="s">
        <v>19</v>
      </c>
      <c r="B550" t="s">
        <v>120</v>
      </c>
      <c r="C550" t="s">
        <v>7</v>
      </c>
      <c r="D550" t="s">
        <v>115</v>
      </c>
    </row>
    <row r="551" spans="1:5" x14ac:dyDescent="0.6">
      <c r="A551" t="s">
        <v>19</v>
      </c>
      <c r="B551" t="s">
        <v>120</v>
      </c>
      <c r="C551" t="s">
        <v>7</v>
      </c>
      <c r="D551" t="s">
        <v>114</v>
      </c>
    </row>
    <row r="552" spans="1:5" x14ac:dyDescent="0.6">
      <c r="A552" t="s">
        <v>19</v>
      </c>
      <c r="B552" t="s">
        <v>120</v>
      </c>
      <c r="C552" t="s">
        <v>7</v>
      </c>
      <c r="D552" t="s">
        <v>113</v>
      </c>
    </row>
    <row r="553" spans="1:5" x14ac:dyDescent="0.6">
      <c r="A553" t="s">
        <v>19</v>
      </c>
      <c r="B553" t="s">
        <v>120</v>
      </c>
      <c r="C553" t="s">
        <v>7</v>
      </c>
      <c r="D553" t="s">
        <v>95</v>
      </c>
    </row>
    <row r="554" spans="1:5" x14ac:dyDescent="0.6">
      <c r="A554" t="s">
        <v>19</v>
      </c>
      <c r="B554" t="s">
        <v>120</v>
      </c>
      <c r="C554" t="s">
        <v>7</v>
      </c>
      <c r="D554" t="s">
        <v>92</v>
      </c>
    </row>
    <row r="555" spans="1:5" x14ac:dyDescent="0.6">
      <c r="A555" t="s">
        <v>19</v>
      </c>
      <c r="B555" t="s">
        <v>120</v>
      </c>
      <c r="C555" t="s">
        <v>4</v>
      </c>
      <c r="D555" t="s">
        <v>117</v>
      </c>
    </row>
    <row r="556" spans="1:5" x14ac:dyDescent="0.6">
      <c r="A556" t="s">
        <v>19</v>
      </c>
      <c r="B556" t="s">
        <v>120</v>
      </c>
      <c r="C556" t="s">
        <v>4</v>
      </c>
      <c r="D556" t="s">
        <v>116</v>
      </c>
    </row>
    <row r="557" spans="1:5" x14ac:dyDescent="0.6">
      <c r="A557" t="s">
        <v>19</v>
      </c>
      <c r="B557" t="s">
        <v>120</v>
      </c>
      <c r="C557" t="s">
        <v>4</v>
      </c>
      <c r="D557" t="s">
        <v>115</v>
      </c>
    </row>
    <row r="558" spans="1:5" x14ac:dyDescent="0.6">
      <c r="A558" t="s">
        <v>19</v>
      </c>
      <c r="B558" t="s">
        <v>120</v>
      </c>
      <c r="C558" t="s">
        <v>4</v>
      </c>
      <c r="D558" t="s">
        <v>114</v>
      </c>
    </row>
    <row r="559" spans="1:5" x14ac:dyDescent="0.6">
      <c r="A559" t="s">
        <v>19</v>
      </c>
      <c r="B559" t="s">
        <v>120</v>
      </c>
      <c r="C559" t="s">
        <v>4</v>
      </c>
      <c r="D559" t="s">
        <v>113</v>
      </c>
    </row>
    <row r="560" spans="1:5" x14ac:dyDescent="0.6">
      <c r="A560" t="s">
        <v>19</v>
      </c>
      <c r="B560" t="s">
        <v>120</v>
      </c>
      <c r="C560" t="s">
        <v>4</v>
      </c>
      <c r="D560" t="s">
        <v>95</v>
      </c>
    </row>
    <row r="561" spans="1:4" x14ac:dyDescent="0.6">
      <c r="A561" t="s">
        <v>19</v>
      </c>
      <c r="B561" t="s">
        <v>120</v>
      </c>
      <c r="C561" t="s">
        <v>4</v>
      </c>
      <c r="D561" t="s">
        <v>92</v>
      </c>
    </row>
    <row r="562" spans="1:4" x14ac:dyDescent="0.6">
      <c r="A562" t="s">
        <v>19</v>
      </c>
      <c r="B562" t="s">
        <v>120</v>
      </c>
      <c r="C562" t="s">
        <v>90</v>
      </c>
      <c r="D562" t="s">
        <v>117</v>
      </c>
    </row>
    <row r="563" spans="1:4" x14ac:dyDescent="0.6">
      <c r="A563" t="s">
        <v>19</v>
      </c>
      <c r="B563" t="s">
        <v>120</v>
      </c>
      <c r="C563" t="s">
        <v>90</v>
      </c>
      <c r="D563" t="s">
        <v>116</v>
      </c>
    </row>
    <row r="564" spans="1:4" x14ac:dyDescent="0.6">
      <c r="A564" t="s">
        <v>19</v>
      </c>
      <c r="B564" t="s">
        <v>120</v>
      </c>
      <c r="C564" t="s">
        <v>90</v>
      </c>
      <c r="D564" t="s">
        <v>115</v>
      </c>
    </row>
    <row r="565" spans="1:4" x14ac:dyDescent="0.6">
      <c r="A565" t="s">
        <v>19</v>
      </c>
      <c r="B565" t="s">
        <v>120</v>
      </c>
      <c r="C565" t="s">
        <v>90</v>
      </c>
      <c r="D565" t="s">
        <v>114</v>
      </c>
    </row>
    <row r="566" spans="1:4" x14ac:dyDescent="0.6">
      <c r="A566" t="s">
        <v>19</v>
      </c>
      <c r="B566" t="s">
        <v>120</v>
      </c>
      <c r="C566" t="s">
        <v>90</v>
      </c>
      <c r="D566" t="s">
        <v>113</v>
      </c>
    </row>
    <row r="567" spans="1:4" x14ac:dyDescent="0.6">
      <c r="A567" t="s">
        <v>19</v>
      </c>
      <c r="B567" t="s">
        <v>120</v>
      </c>
      <c r="C567" t="s">
        <v>90</v>
      </c>
      <c r="D567" t="s">
        <v>95</v>
      </c>
    </row>
    <row r="568" spans="1:4" x14ac:dyDescent="0.6">
      <c r="A568" t="s">
        <v>19</v>
      </c>
      <c r="B568" t="s">
        <v>120</v>
      </c>
      <c r="C568" t="s">
        <v>90</v>
      </c>
      <c r="D568" t="s">
        <v>92</v>
      </c>
    </row>
    <row r="569" spans="1:4" x14ac:dyDescent="0.6">
      <c r="A569" t="s">
        <v>19</v>
      </c>
      <c r="B569" t="s">
        <v>120</v>
      </c>
      <c r="C569" t="s">
        <v>6</v>
      </c>
      <c r="D569" t="s">
        <v>117</v>
      </c>
    </row>
    <row r="570" spans="1:4" x14ac:dyDescent="0.6">
      <c r="A570" t="s">
        <v>19</v>
      </c>
      <c r="B570" t="s">
        <v>120</v>
      </c>
      <c r="C570" t="s">
        <v>6</v>
      </c>
      <c r="D570" t="s">
        <v>116</v>
      </c>
    </row>
    <row r="571" spans="1:4" x14ac:dyDescent="0.6">
      <c r="A571" t="s">
        <v>19</v>
      </c>
      <c r="B571" t="s">
        <v>120</v>
      </c>
      <c r="C571" t="s">
        <v>6</v>
      </c>
      <c r="D571" t="s">
        <v>115</v>
      </c>
    </row>
    <row r="572" spans="1:4" x14ac:dyDescent="0.6">
      <c r="A572" t="s">
        <v>19</v>
      </c>
      <c r="B572" t="s">
        <v>120</v>
      </c>
      <c r="C572" t="s">
        <v>6</v>
      </c>
      <c r="D572" t="s">
        <v>114</v>
      </c>
    </row>
    <row r="573" spans="1:4" x14ac:dyDescent="0.6">
      <c r="A573" t="s">
        <v>19</v>
      </c>
      <c r="B573" t="s">
        <v>120</v>
      </c>
      <c r="C573" t="s">
        <v>6</v>
      </c>
      <c r="D573" t="s">
        <v>113</v>
      </c>
    </row>
    <row r="574" spans="1:4" x14ac:dyDescent="0.6">
      <c r="A574" t="s">
        <v>19</v>
      </c>
      <c r="B574" t="s">
        <v>120</v>
      </c>
      <c r="C574" t="s">
        <v>6</v>
      </c>
      <c r="D574" t="s">
        <v>95</v>
      </c>
    </row>
    <row r="575" spans="1:4" x14ac:dyDescent="0.6">
      <c r="A575" t="s">
        <v>19</v>
      </c>
      <c r="B575" t="s">
        <v>120</v>
      </c>
      <c r="C575" t="s">
        <v>6</v>
      </c>
      <c r="D575" t="s">
        <v>92</v>
      </c>
    </row>
    <row r="576" spans="1:4" x14ac:dyDescent="0.6">
      <c r="A576" t="s">
        <v>19</v>
      </c>
      <c r="B576" t="s">
        <v>120</v>
      </c>
      <c r="C576" t="s">
        <v>3</v>
      </c>
      <c r="D576" t="s">
        <v>117</v>
      </c>
    </row>
    <row r="577" spans="1:4" x14ac:dyDescent="0.6">
      <c r="A577" t="s">
        <v>19</v>
      </c>
      <c r="B577" t="s">
        <v>120</v>
      </c>
      <c r="C577" t="s">
        <v>3</v>
      </c>
      <c r="D577" t="s">
        <v>116</v>
      </c>
    </row>
    <row r="578" spans="1:4" x14ac:dyDescent="0.6">
      <c r="A578" t="s">
        <v>19</v>
      </c>
      <c r="B578" t="s">
        <v>120</v>
      </c>
      <c r="C578" t="s">
        <v>3</v>
      </c>
      <c r="D578" t="s">
        <v>115</v>
      </c>
    </row>
    <row r="579" spans="1:4" x14ac:dyDescent="0.6">
      <c r="A579" t="s">
        <v>19</v>
      </c>
      <c r="B579" t="s">
        <v>120</v>
      </c>
      <c r="C579" t="s">
        <v>3</v>
      </c>
      <c r="D579" t="s">
        <v>114</v>
      </c>
    </row>
    <row r="580" spans="1:4" x14ac:dyDescent="0.6">
      <c r="A580" t="s">
        <v>19</v>
      </c>
      <c r="B580" t="s">
        <v>120</v>
      </c>
      <c r="C580" t="s">
        <v>3</v>
      </c>
      <c r="D580" t="s">
        <v>113</v>
      </c>
    </row>
    <row r="581" spans="1:4" x14ac:dyDescent="0.6">
      <c r="A581" t="s">
        <v>19</v>
      </c>
      <c r="B581" t="s">
        <v>120</v>
      </c>
      <c r="C581" t="s">
        <v>3</v>
      </c>
      <c r="D581" t="s">
        <v>95</v>
      </c>
    </row>
    <row r="582" spans="1:4" x14ac:dyDescent="0.6">
      <c r="A582" t="s">
        <v>19</v>
      </c>
      <c r="B582" t="s">
        <v>120</v>
      </c>
      <c r="C582" t="s">
        <v>3</v>
      </c>
      <c r="D582" t="s">
        <v>92</v>
      </c>
    </row>
    <row r="583" spans="1:4" x14ac:dyDescent="0.6">
      <c r="A583" t="s">
        <v>19</v>
      </c>
      <c r="B583" t="s">
        <v>120</v>
      </c>
      <c r="C583" t="s">
        <v>2</v>
      </c>
      <c r="D583" t="s">
        <v>117</v>
      </c>
    </row>
    <row r="584" spans="1:4" x14ac:dyDescent="0.6">
      <c r="A584" t="s">
        <v>19</v>
      </c>
      <c r="B584" t="s">
        <v>120</v>
      </c>
      <c r="C584" t="s">
        <v>2</v>
      </c>
      <c r="D584" t="s">
        <v>116</v>
      </c>
    </row>
    <row r="585" spans="1:4" x14ac:dyDescent="0.6">
      <c r="A585" t="s">
        <v>19</v>
      </c>
      <c r="B585" t="s">
        <v>120</v>
      </c>
      <c r="C585" t="s">
        <v>2</v>
      </c>
      <c r="D585" t="s">
        <v>115</v>
      </c>
    </row>
    <row r="586" spans="1:4" x14ac:dyDescent="0.6">
      <c r="A586" t="s">
        <v>19</v>
      </c>
      <c r="B586" t="s">
        <v>120</v>
      </c>
      <c r="C586" t="s">
        <v>2</v>
      </c>
      <c r="D586" t="s">
        <v>114</v>
      </c>
    </row>
    <row r="587" spans="1:4" x14ac:dyDescent="0.6">
      <c r="A587" t="s">
        <v>19</v>
      </c>
      <c r="B587" t="s">
        <v>120</v>
      </c>
      <c r="C587" t="s">
        <v>2</v>
      </c>
      <c r="D587" t="s">
        <v>113</v>
      </c>
    </row>
    <row r="588" spans="1:4" x14ac:dyDescent="0.6">
      <c r="A588" t="s">
        <v>19</v>
      </c>
      <c r="B588" t="s">
        <v>120</v>
      </c>
      <c r="C588" t="s">
        <v>2</v>
      </c>
      <c r="D588" t="s">
        <v>95</v>
      </c>
    </row>
    <row r="589" spans="1:4" x14ac:dyDescent="0.6">
      <c r="A589" t="s">
        <v>19</v>
      </c>
      <c r="B589" t="s">
        <v>120</v>
      </c>
      <c r="C589" t="s">
        <v>2</v>
      </c>
      <c r="D589" t="s">
        <v>92</v>
      </c>
    </row>
    <row r="590" spans="1:4" x14ac:dyDescent="0.6">
      <c r="A590" t="s">
        <v>19</v>
      </c>
      <c r="B590" t="s">
        <v>120</v>
      </c>
      <c r="C590" t="s">
        <v>82</v>
      </c>
      <c r="D590" t="s">
        <v>117</v>
      </c>
    </row>
    <row r="591" spans="1:4" x14ac:dyDescent="0.6">
      <c r="A591" t="s">
        <v>19</v>
      </c>
      <c r="B591" t="s">
        <v>120</v>
      </c>
      <c r="C591" t="s">
        <v>82</v>
      </c>
      <c r="D591" t="s">
        <v>116</v>
      </c>
    </row>
    <row r="592" spans="1:4" x14ac:dyDescent="0.6">
      <c r="A592" t="s">
        <v>19</v>
      </c>
      <c r="B592" t="s">
        <v>120</v>
      </c>
      <c r="C592" t="s">
        <v>82</v>
      </c>
      <c r="D592" t="s">
        <v>115</v>
      </c>
    </row>
    <row r="593" spans="1:5" x14ac:dyDescent="0.6">
      <c r="A593" t="s">
        <v>19</v>
      </c>
      <c r="B593" t="s">
        <v>120</v>
      </c>
      <c r="C593" t="s">
        <v>82</v>
      </c>
      <c r="D593" t="s">
        <v>114</v>
      </c>
    </row>
    <row r="594" spans="1:5" x14ac:dyDescent="0.6">
      <c r="A594" t="s">
        <v>19</v>
      </c>
      <c r="B594" t="s">
        <v>120</v>
      </c>
      <c r="C594" t="s">
        <v>82</v>
      </c>
      <c r="D594" t="s">
        <v>113</v>
      </c>
    </row>
    <row r="595" spans="1:5" x14ac:dyDescent="0.6">
      <c r="A595" t="s">
        <v>19</v>
      </c>
      <c r="B595" t="s">
        <v>120</v>
      </c>
      <c r="C595" t="s">
        <v>82</v>
      </c>
      <c r="D595" t="s">
        <v>95</v>
      </c>
    </row>
    <row r="596" spans="1:5" x14ac:dyDescent="0.6">
      <c r="A596" t="s">
        <v>19</v>
      </c>
      <c r="B596" t="s">
        <v>120</v>
      </c>
      <c r="C596" t="s">
        <v>82</v>
      </c>
      <c r="D596" t="s">
        <v>92</v>
      </c>
    </row>
    <row r="597" spans="1:5" x14ac:dyDescent="0.6">
      <c r="A597" t="s">
        <v>19</v>
      </c>
      <c r="B597" t="s">
        <v>120</v>
      </c>
      <c r="C597" t="s">
        <v>89</v>
      </c>
      <c r="D597" t="s">
        <v>117</v>
      </c>
    </row>
    <row r="598" spans="1:5" x14ac:dyDescent="0.6">
      <c r="A598" t="s">
        <v>19</v>
      </c>
      <c r="B598" t="s">
        <v>120</v>
      </c>
      <c r="C598" t="s">
        <v>89</v>
      </c>
      <c r="D598" t="s">
        <v>116</v>
      </c>
    </row>
    <row r="599" spans="1:5" x14ac:dyDescent="0.6">
      <c r="A599" t="s">
        <v>19</v>
      </c>
      <c r="B599" t="s">
        <v>120</v>
      </c>
      <c r="C599" t="s">
        <v>89</v>
      </c>
      <c r="D599" t="s">
        <v>115</v>
      </c>
    </row>
    <row r="600" spans="1:5" x14ac:dyDescent="0.6">
      <c r="A600" t="s">
        <v>19</v>
      </c>
      <c r="B600" t="s">
        <v>120</v>
      </c>
      <c r="C600" t="s">
        <v>89</v>
      </c>
      <c r="D600" t="s">
        <v>114</v>
      </c>
    </row>
    <row r="601" spans="1:5" x14ac:dyDescent="0.6">
      <c r="A601" t="s">
        <v>19</v>
      </c>
      <c r="B601" t="s">
        <v>120</v>
      </c>
      <c r="C601" t="s">
        <v>89</v>
      </c>
      <c r="D601" t="s">
        <v>113</v>
      </c>
    </row>
    <row r="602" spans="1:5" x14ac:dyDescent="0.6">
      <c r="A602" t="s">
        <v>19</v>
      </c>
      <c r="B602" t="s">
        <v>120</v>
      </c>
      <c r="C602" t="s">
        <v>89</v>
      </c>
      <c r="D602" t="s">
        <v>95</v>
      </c>
      <c r="E602">
        <v>12750</v>
      </c>
    </row>
    <row r="603" spans="1:5" x14ac:dyDescent="0.6">
      <c r="A603" t="s">
        <v>19</v>
      </c>
      <c r="B603" t="s">
        <v>120</v>
      </c>
      <c r="C603" t="s">
        <v>89</v>
      </c>
      <c r="D603" t="s">
        <v>92</v>
      </c>
      <c r="E603">
        <v>24750</v>
      </c>
    </row>
    <row r="604" spans="1:5" x14ac:dyDescent="0.6">
      <c r="A604" t="s">
        <v>19</v>
      </c>
      <c r="B604" t="s">
        <v>120</v>
      </c>
      <c r="C604" t="s">
        <v>1</v>
      </c>
      <c r="D604" t="s">
        <v>117</v>
      </c>
    </row>
    <row r="605" spans="1:5" x14ac:dyDescent="0.6">
      <c r="A605" t="s">
        <v>19</v>
      </c>
      <c r="B605" t="s">
        <v>120</v>
      </c>
      <c r="C605" t="s">
        <v>1</v>
      </c>
      <c r="D605" t="s">
        <v>116</v>
      </c>
    </row>
    <row r="606" spans="1:5" x14ac:dyDescent="0.6">
      <c r="A606" t="s">
        <v>19</v>
      </c>
      <c r="B606" t="s">
        <v>120</v>
      </c>
      <c r="C606" t="s">
        <v>1</v>
      </c>
      <c r="D606" t="s">
        <v>115</v>
      </c>
    </row>
    <row r="607" spans="1:5" x14ac:dyDescent="0.6">
      <c r="A607" t="s">
        <v>19</v>
      </c>
      <c r="B607" t="s">
        <v>120</v>
      </c>
      <c r="C607" t="s">
        <v>1</v>
      </c>
      <c r="D607" t="s">
        <v>114</v>
      </c>
    </row>
    <row r="608" spans="1:5" x14ac:dyDescent="0.6">
      <c r="A608" t="s">
        <v>19</v>
      </c>
      <c r="B608" t="s">
        <v>120</v>
      </c>
      <c r="C608" t="s">
        <v>1</v>
      </c>
      <c r="D608" t="s">
        <v>113</v>
      </c>
    </row>
    <row r="609" spans="1:5" x14ac:dyDescent="0.6">
      <c r="A609" t="s">
        <v>19</v>
      </c>
      <c r="B609" t="s">
        <v>120</v>
      </c>
      <c r="C609" t="s">
        <v>1</v>
      </c>
      <c r="D609" t="s">
        <v>95</v>
      </c>
      <c r="E609">
        <v>342927</v>
      </c>
    </row>
    <row r="610" spans="1:5" x14ac:dyDescent="0.6">
      <c r="A610" t="s">
        <v>19</v>
      </c>
      <c r="B610" t="s">
        <v>120</v>
      </c>
      <c r="C610" t="s">
        <v>1</v>
      </c>
      <c r="D610" t="s">
        <v>92</v>
      </c>
      <c r="E610">
        <v>342928</v>
      </c>
    </row>
    <row r="611" spans="1:5" x14ac:dyDescent="0.6">
      <c r="A611" t="s">
        <v>19</v>
      </c>
      <c r="B611" t="s">
        <v>119</v>
      </c>
      <c r="C611" t="s">
        <v>7</v>
      </c>
    </row>
    <row r="612" spans="1:5" x14ac:dyDescent="0.6">
      <c r="A612" t="s">
        <v>19</v>
      </c>
      <c r="B612" t="s">
        <v>119</v>
      </c>
      <c r="C612" t="s">
        <v>7</v>
      </c>
      <c r="D612" t="s">
        <v>116</v>
      </c>
    </row>
    <row r="613" spans="1:5" x14ac:dyDescent="0.6">
      <c r="A613" t="s">
        <v>19</v>
      </c>
      <c r="B613" t="s">
        <v>119</v>
      </c>
      <c r="C613" t="s">
        <v>7</v>
      </c>
      <c r="D613" t="s">
        <v>115</v>
      </c>
    </row>
    <row r="614" spans="1:5" x14ac:dyDescent="0.6">
      <c r="A614" t="s">
        <v>19</v>
      </c>
      <c r="B614" t="s">
        <v>119</v>
      </c>
      <c r="C614" t="s">
        <v>7</v>
      </c>
      <c r="D614" t="s">
        <v>114</v>
      </c>
    </row>
    <row r="615" spans="1:5" x14ac:dyDescent="0.6">
      <c r="A615" t="s">
        <v>19</v>
      </c>
      <c r="B615" t="s">
        <v>119</v>
      </c>
      <c r="C615" t="s">
        <v>7</v>
      </c>
      <c r="D615" t="s">
        <v>113</v>
      </c>
    </row>
    <row r="616" spans="1:5" x14ac:dyDescent="0.6">
      <c r="A616" t="s">
        <v>19</v>
      </c>
      <c r="B616" t="s">
        <v>119</v>
      </c>
      <c r="C616" t="s">
        <v>7</v>
      </c>
      <c r="D616" t="s">
        <v>95</v>
      </c>
    </row>
    <row r="617" spans="1:5" x14ac:dyDescent="0.6">
      <c r="A617" t="s">
        <v>19</v>
      </c>
      <c r="B617" t="s">
        <v>119</v>
      </c>
      <c r="C617" t="s">
        <v>7</v>
      </c>
      <c r="D617" t="s">
        <v>92</v>
      </c>
    </row>
    <row r="618" spans="1:5" x14ac:dyDescent="0.6">
      <c r="A618" t="s">
        <v>19</v>
      </c>
      <c r="B618" t="s">
        <v>119</v>
      </c>
      <c r="C618" t="s">
        <v>4</v>
      </c>
      <c r="D618" t="s">
        <v>117</v>
      </c>
    </row>
    <row r="619" spans="1:5" x14ac:dyDescent="0.6">
      <c r="A619" t="s">
        <v>19</v>
      </c>
      <c r="B619" t="s">
        <v>119</v>
      </c>
      <c r="C619" t="s">
        <v>4</v>
      </c>
      <c r="D619" t="s">
        <v>116</v>
      </c>
    </row>
    <row r="620" spans="1:5" x14ac:dyDescent="0.6">
      <c r="A620" t="s">
        <v>19</v>
      </c>
      <c r="B620" t="s">
        <v>119</v>
      </c>
      <c r="C620" t="s">
        <v>4</v>
      </c>
      <c r="D620" t="s">
        <v>115</v>
      </c>
    </row>
    <row r="621" spans="1:5" x14ac:dyDescent="0.6">
      <c r="A621" t="s">
        <v>19</v>
      </c>
      <c r="B621" t="s">
        <v>119</v>
      </c>
      <c r="C621" t="s">
        <v>4</v>
      </c>
      <c r="D621" t="s">
        <v>114</v>
      </c>
    </row>
    <row r="622" spans="1:5" x14ac:dyDescent="0.6">
      <c r="A622" t="s">
        <v>19</v>
      </c>
      <c r="B622" t="s">
        <v>119</v>
      </c>
      <c r="C622" t="s">
        <v>4</v>
      </c>
      <c r="D622" t="s">
        <v>113</v>
      </c>
    </row>
    <row r="623" spans="1:5" x14ac:dyDescent="0.6">
      <c r="A623" t="s">
        <v>19</v>
      </c>
      <c r="B623" t="s">
        <v>119</v>
      </c>
      <c r="C623" t="s">
        <v>4</v>
      </c>
      <c r="D623" t="s">
        <v>95</v>
      </c>
    </row>
    <row r="624" spans="1:5" x14ac:dyDescent="0.6">
      <c r="A624" t="s">
        <v>19</v>
      </c>
      <c r="B624" t="s">
        <v>119</v>
      </c>
      <c r="C624" t="s">
        <v>4</v>
      </c>
      <c r="D624" t="s">
        <v>92</v>
      </c>
    </row>
    <row r="625" spans="1:5" x14ac:dyDescent="0.6">
      <c r="A625" t="s">
        <v>19</v>
      </c>
      <c r="B625" t="s">
        <v>119</v>
      </c>
      <c r="C625" t="s">
        <v>90</v>
      </c>
      <c r="D625" t="s">
        <v>117</v>
      </c>
    </row>
    <row r="626" spans="1:5" x14ac:dyDescent="0.6">
      <c r="A626" t="s">
        <v>19</v>
      </c>
      <c r="B626" t="s">
        <v>119</v>
      </c>
      <c r="C626" t="s">
        <v>90</v>
      </c>
      <c r="D626" t="s">
        <v>116</v>
      </c>
    </row>
    <row r="627" spans="1:5" x14ac:dyDescent="0.6">
      <c r="A627" t="s">
        <v>19</v>
      </c>
      <c r="B627" t="s">
        <v>119</v>
      </c>
      <c r="C627" t="s">
        <v>90</v>
      </c>
      <c r="D627" t="s">
        <v>115</v>
      </c>
    </row>
    <row r="628" spans="1:5" x14ac:dyDescent="0.6">
      <c r="A628" t="s">
        <v>19</v>
      </c>
      <c r="B628" t="s">
        <v>119</v>
      </c>
      <c r="C628" t="s">
        <v>90</v>
      </c>
      <c r="D628" t="s">
        <v>114</v>
      </c>
    </row>
    <row r="629" spans="1:5" x14ac:dyDescent="0.6">
      <c r="A629" t="s">
        <v>19</v>
      </c>
      <c r="B629" t="s">
        <v>119</v>
      </c>
      <c r="C629" t="s">
        <v>90</v>
      </c>
      <c r="D629" t="s">
        <v>113</v>
      </c>
    </row>
    <row r="630" spans="1:5" x14ac:dyDescent="0.6">
      <c r="A630" t="s">
        <v>19</v>
      </c>
      <c r="B630" t="s">
        <v>119</v>
      </c>
      <c r="C630" t="s">
        <v>90</v>
      </c>
      <c r="D630" t="s">
        <v>95</v>
      </c>
    </row>
    <row r="631" spans="1:5" x14ac:dyDescent="0.6">
      <c r="A631" t="s">
        <v>19</v>
      </c>
      <c r="B631" t="s">
        <v>119</v>
      </c>
      <c r="C631" t="s">
        <v>90</v>
      </c>
      <c r="D631" t="s">
        <v>92</v>
      </c>
    </row>
    <row r="632" spans="1:5" x14ac:dyDescent="0.6">
      <c r="A632" t="s">
        <v>19</v>
      </c>
      <c r="B632" t="s">
        <v>119</v>
      </c>
      <c r="C632" t="s">
        <v>6</v>
      </c>
      <c r="D632" t="s">
        <v>117</v>
      </c>
    </row>
    <row r="633" spans="1:5" x14ac:dyDescent="0.6">
      <c r="A633" t="s">
        <v>19</v>
      </c>
      <c r="B633" t="s">
        <v>119</v>
      </c>
      <c r="C633" t="s">
        <v>6</v>
      </c>
      <c r="D633" t="s">
        <v>116</v>
      </c>
    </row>
    <row r="634" spans="1:5" x14ac:dyDescent="0.6">
      <c r="A634" t="s">
        <v>19</v>
      </c>
      <c r="B634" t="s">
        <v>119</v>
      </c>
      <c r="C634" t="s">
        <v>6</v>
      </c>
      <c r="D634" t="s">
        <v>115</v>
      </c>
    </row>
    <row r="635" spans="1:5" x14ac:dyDescent="0.6">
      <c r="A635" t="s">
        <v>19</v>
      </c>
      <c r="B635" t="s">
        <v>119</v>
      </c>
      <c r="C635" t="s">
        <v>6</v>
      </c>
      <c r="D635" t="s">
        <v>114</v>
      </c>
    </row>
    <row r="636" spans="1:5" x14ac:dyDescent="0.6">
      <c r="A636" t="s">
        <v>19</v>
      </c>
      <c r="B636" t="s">
        <v>119</v>
      </c>
      <c r="C636" t="s">
        <v>6</v>
      </c>
      <c r="D636" t="s">
        <v>113</v>
      </c>
    </row>
    <row r="637" spans="1:5" x14ac:dyDescent="0.6">
      <c r="A637" t="s">
        <v>19</v>
      </c>
      <c r="B637" t="s">
        <v>119</v>
      </c>
      <c r="C637" t="s">
        <v>6</v>
      </c>
      <c r="D637" t="s">
        <v>95</v>
      </c>
    </row>
    <row r="638" spans="1:5" x14ac:dyDescent="0.6">
      <c r="A638" t="s">
        <v>19</v>
      </c>
      <c r="B638" t="s">
        <v>119</v>
      </c>
      <c r="C638" t="s">
        <v>6</v>
      </c>
      <c r="D638" t="s">
        <v>92</v>
      </c>
    </row>
    <row r="639" spans="1:5" x14ac:dyDescent="0.6">
      <c r="A639" t="s">
        <v>19</v>
      </c>
      <c r="B639" t="s">
        <v>119</v>
      </c>
      <c r="C639" t="s">
        <v>3</v>
      </c>
      <c r="D639" t="s">
        <v>117</v>
      </c>
    </row>
    <row r="640" spans="1:5" x14ac:dyDescent="0.6">
      <c r="A640" t="s">
        <v>19</v>
      </c>
      <c r="B640" t="s">
        <v>119</v>
      </c>
      <c r="C640" t="s">
        <v>3</v>
      </c>
      <c r="D640" t="s">
        <v>116</v>
      </c>
      <c r="E640">
        <v>5000</v>
      </c>
    </row>
    <row r="641" spans="1:5" x14ac:dyDescent="0.6">
      <c r="A641" t="s">
        <v>19</v>
      </c>
      <c r="B641" t="s">
        <v>119</v>
      </c>
      <c r="C641" t="s">
        <v>3</v>
      </c>
      <c r="D641" t="s">
        <v>115</v>
      </c>
    </row>
    <row r="642" spans="1:5" x14ac:dyDescent="0.6">
      <c r="A642" t="s">
        <v>19</v>
      </c>
      <c r="B642" t="s">
        <v>119</v>
      </c>
      <c r="C642" t="s">
        <v>3</v>
      </c>
      <c r="D642" t="s">
        <v>114</v>
      </c>
    </row>
    <row r="643" spans="1:5" x14ac:dyDescent="0.6">
      <c r="A643" t="s">
        <v>19</v>
      </c>
      <c r="B643" t="s">
        <v>119</v>
      </c>
      <c r="C643" t="s">
        <v>3</v>
      </c>
      <c r="D643" t="s">
        <v>113</v>
      </c>
    </row>
    <row r="644" spans="1:5" x14ac:dyDescent="0.6">
      <c r="A644" t="s">
        <v>19</v>
      </c>
      <c r="B644" t="s">
        <v>119</v>
      </c>
      <c r="C644" t="s">
        <v>3</v>
      </c>
      <c r="D644" t="s">
        <v>95</v>
      </c>
      <c r="E644">
        <v>5987</v>
      </c>
    </row>
    <row r="645" spans="1:5" x14ac:dyDescent="0.6">
      <c r="A645" t="s">
        <v>19</v>
      </c>
      <c r="B645" t="s">
        <v>119</v>
      </c>
      <c r="C645" t="s">
        <v>3</v>
      </c>
      <c r="D645" t="s">
        <v>92</v>
      </c>
      <c r="E645">
        <v>3000</v>
      </c>
    </row>
    <row r="646" spans="1:5" x14ac:dyDescent="0.6">
      <c r="A646" t="s">
        <v>19</v>
      </c>
      <c r="B646" t="s">
        <v>119</v>
      </c>
      <c r="C646" t="s">
        <v>2</v>
      </c>
      <c r="D646" t="s">
        <v>117</v>
      </c>
    </row>
    <row r="647" spans="1:5" x14ac:dyDescent="0.6">
      <c r="A647" t="s">
        <v>19</v>
      </c>
      <c r="B647" t="s">
        <v>119</v>
      </c>
      <c r="C647" t="s">
        <v>2</v>
      </c>
      <c r="D647" t="s">
        <v>116</v>
      </c>
    </row>
    <row r="648" spans="1:5" x14ac:dyDescent="0.6">
      <c r="A648" t="s">
        <v>19</v>
      </c>
      <c r="B648" t="s">
        <v>119</v>
      </c>
      <c r="C648" t="s">
        <v>2</v>
      </c>
      <c r="D648" t="s">
        <v>115</v>
      </c>
    </row>
    <row r="649" spans="1:5" x14ac:dyDescent="0.6">
      <c r="A649" t="s">
        <v>19</v>
      </c>
      <c r="B649" t="s">
        <v>119</v>
      </c>
      <c r="C649" t="s">
        <v>2</v>
      </c>
      <c r="D649" t="s">
        <v>114</v>
      </c>
    </row>
    <row r="650" spans="1:5" x14ac:dyDescent="0.6">
      <c r="A650" t="s">
        <v>19</v>
      </c>
      <c r="B650" t="s">
        <v>119</v>
      </c>
      <c r="C650" t="s">
        <v>2</v>
      </c>
      <c r="D650" t="s">
        <v>113</v>
      </c>
    </row>
    <row r="651" spans="1:5" x14ac:dyDescent="0.6">
      <c r="A651" t="s">
        <v>19</v>
      </c>
      <c r="B651" t="s">
        <v>119</v>
      </c>
      <c r="C651" t="s">
        <v>2</v>
      </c>
      <c r="D651" t="s">
        <v>95</v>
      </c>
    </row>
    <row r="652" spans="1:5" x14ac:dyDescent="0.6">
      <c r="A652" t="s">
        <v>19</v>
      </c>
      <c r="B652" t="s">
        <v>119</v>
      </c>
      <c r="C652" t="s">
        <v>2</v>
      </c>
      <c r="D652" t="s">
        <v>92</v>
      </c>
    </row>
    <row r="653" spans="1:5" x14ac:dyDescent="0.6">
      <c r="A653" t="s">
        <v>19</v>
      </c>
      <c r="B653" t="s">
        <v>119</v>
      </c>
      <c r="C653" t="s">
        <v>82</v>
      </c>
      <c r="D653" t="s">
        <v>117</v>
      </c>
    </row>
    <row r="654" spans="1:5" x14ac:dyDescent="0.6">
      <c r="A654" t="s">
        <v>19</v>
      </c>
      <c r="B654" t="s">
        <v>119</v>
      </c>
      <c r="C654" t="s">
        <v>82</v>
      </c>
      <c r="D654" t="s">
        <v>116</v>
      </c>
    </row>
    <row r="655" spans="1:5" x14ac:dyDescent="0.6">
      <c r="A655" t="s">
        <v>19</v>
      </c>
      <c r="B655" t="s">
        <v>119</v>
      </c>
      <c r="C655" t="s">
        <v>82</v>
      </c>
      <c r="D655" t="s">
        <v>115</v>
      </c>
    </row>
    <row r="656" spans="1:5" x14ac:dyDescent="0.6">
      <c r="A656" t="s">
        <v>19</v>
      </c>
      <c r="B656" t="s">
        <v>119</v>
      </c>
      <c r="C656" t="s">
        <v>82</v>
      </c>
      <c r="D656" t="s">
        <v>114</v>
      </c>
    </row>
    <row r="657" spans="1:5" x14ac:dyDescent="0.6">
      <c r="A657" t="s">
        <v>19</v>
      </c>
      <c r="B657" t="s">
        <v>119</v>
      </c>
      <c r="C657" t="s">
        <v>82</v>
      </c>
      <c r="D657" t="s">
        <v>113</v>
      </c>
    </row>
    <row r="658" spans="1:5" x14ac:dyDescent="0.6">
      <c r="A658" t="s">
        <v>19</v>
      </c>
      <c r="B658" t="s">
        <v>119</v>
      </c>
      <c r="C658" t="s">
        <v>82</v>
      </c>
      <c r="D658" t="s">
        <v>95</v>
      </c>
      <c r="E658">
        <v>65049</v>
      </c>
    </row>
    <row r="659" spans="1:5" x14ac:dyDescent="0.6">
      <c r="A659" t="s">
        <v>19</v>
      </c>
      <c r="B659" t="s">
        <v>119</v>
      </c>
      <c r="C659" t="s">
        <v>82</v>
      </c>
      <c r="D659" t="s">
        <v>92</v>
      </c>
      <c r="E659">
        <v>24607</v>
      </c>
    </row>
    <row r="660" spans="1:5" x14ac:dyDescent="0.6">
      <c r="A660" t="s">
        <v>19</v>
      </c>
      <c r="B660" t="s">
        <v>119</v>
      </c>
      <c r="C660" t="s">
        <v>89</v>
      </c>
      <c r="D660" t="s">
        <v>117</v>
      </c>
    </row>
    <row r="661" spans="1:5" x14ac:dyDescent="0.6">
      <c r="A661" t="s">
        <v>19</v>
      </c>
      <c r="B661" t="s">
        <v>119</v>
      </c>
      <c r="C661" t="s">
        <v>89</v>
      </c>
      <c r="D661" t="s">
        <v>116</v>
      </c>
      <c r="E661">
        <v>11508</v>
      </c>
    </row>
    <row r="662" spans="1:5" x14ac:dyDescent="0.6">
      <c r="A662" t="s">
        <v>19</v>
      </c>
      <c r="B662" t="s">
        <v>119</v>
      </c>
      <c r="C662" t="s">
        <v>89</v>
      </c>
      <c r="D662" t="s">
        <v>115</v>
      </c>
    </row>
    <row r="663" spans="1:5" x14ac:dyDescent="0.6">
      <c r="A663" t="s">
        <v>19</v>
      </c>
      <c r="B663" t="s">
        <v>119</v>
      </c>
      <c r="C663" t="s">
        <v>89</v>
      </c>
      <c r="D663" t="s">
        <v>114</v>
      </c>
      <c r="E663">
        <v>3200</v>
      </c>
    </row>
    <row r="664" spans="1:5" x14ac:dyDescent="0.6">
      <c r="A664" t="s">
        <v>19</v>
      </c>
      <c r="B664" t="s">
        <v>119</v>
      </c>
      <c r="C664" t="s">
        <v>89</v>
      </c>
      <c r="D664" t="s">
        <v>113</v>
      </c>
    </row>
    <row r="665" spans="1:5" x14ac:dyDescent="0.6">
      <c r="A665" t="s">
        <v>19</v>
      </c>
      <c r="B665" t="s">
        <v>119</v>
      </c>
      <c r="C665" t="s">
        <v>89</v>
      </c>
      <c r="D665" t="s">
        <v>95</v>
      </c>
      <c r="E665">
        <v>39390</v>
      </c>
    </row>
    <row r="666" spans="1:5" x14ac:dyDescent="0.6">
      <c r="A666" t="s">
        <v>19</v>
      </c>
      <c r="B666" t="s">
        <v>119</v>
      </c>
      <c r="C666" t="s">
        <v>89</v>
      </c>
      <c r="D666" t="s">
        <v>92</v>
      </c>
      <c r="E666">
        <v>41802</v>
      </c>
    </row>
    <row r="667" spans="1:5" x14ac:dyDescent="0.6">
      <c r="A667" t="s">
        <v>19</v>
      </c>
      <c r="B667" t="s">
        <v>119</v>
      </c>
      <c r="C667" t="s">
        <v>1</v>
      </c>
      <c r="D667" t="s">
        <v>117</v>
      </c>
    </row>
    <row r="668" spans="1:5" x14ac:dyDescent="0.6">
      <c r="A668" t="s">
        <v>19</v>
      </c>
      <c r="B668" t="s">
        <v>119</v>
      </c>
      <c r="C668" t="s">
        <v>1</v>
      </c>
      <c r="D668" t="s">
        <v>116</v>
      </c>
      <c r="E668">
        <v>171050</v>
      </c>
    </row>
    <row r="669" spans="1:5" x14ac:dyDescent="0.6">
      <c r="A669" t="s">
        <v>19</v>
      </c>
      <c r="B669" t="s">
        <v>119</v>
      </c>
      <c r="C669" t="s">
        <v>1</v>
      </c>
      <c r="D669" t="s">
        <v>115</v>
      </c>
    </row>
    <row r="670" spans="1:5" x14ac:dyDescent="0.6">
      <c r="A670" t="s">
        <v>19</v>
      </c>
      <c r="B670" t="s">
        <v>119</v>
      </c>
      <c r="C670" t="s">
        <v>1</v>
      </c>
      <c r="D670" t="s">
        <v>114</v>
      </c>
    </row>
    <row r="671" spans="1:5" x14ac:dyDescent="0.6">
      <c r="A671" t="s">
        <v>19</v>
      </c>
      <c r="B671" t="s">
        <v>119</v>
      </c>
      <c r="C671" t="s">
        <v>1</v>
      </c>
      <c r="D671" t="s">
        <v>113</v>
      </c>
    </row>
    <row r="672" spans="1:5" x14ac:dyDescent="0.6">
      <c r="A672" t="s">
        <v>19</v>
      </c>
      <c r="B672" t="s">
        <v>119</v>
      </c>
      <c r="C672" t="s">
        <v>1</v>
      </c>
      <c r="D672" t="s">
        <v>95</v>
      </c>
      <c r="E672">
        <v>632789</v>
      </c>
    </row>
    <row r="673" spans="1:5" x14ac:dyDescent="0.6">
      <c r="A673" t="s">
        <v>19</v>
      </c>
      <c r="B673" t="s">
        <v>119</v>
      </c>
      <c r="C673" t="s">
        <v>1</v>
      </c>
      <c r="D673" t="s">
        <v>92</v>
      </c>
      <c r="E673">
        <v>522750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D197"/>
  <sheetViews>
    <sheetView tabSelected="1" topLeftCell="A49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9</v>
      </c>
      <c r="D11" s="189" t="s">
        <v>19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" customHeight="1" x14ac:dyDescent="0.65">
      <c r="A13" s="13"/>
      <c r="B13" s="29" t="s">
        <v>93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3"/>
      <c r="AC13" s="32"/>
      <c r="AD13" s="32"/>
    </row>
    <row r="14" spans="1:37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8"/>
      <c r="AC14" s="39"/>
    </row>
    <row r="15" spans="1:37" ht="39" customHeight="1" x14ac:dyDescent="0.6">
      <c r="A15" s="10"/>
      <c r="B15" s="40"/>
      <c r="C15" s="163"/>
      <c r="D15" s="163"/>
      <c r="F15" s="164" t="s">
        <v>81</v>
      </c>
      <c r="G15" s="165"/>
      <c r="H15" s="166"/>
      <c r="I15" s="41"/>
      <c r="J15" s="167" t="s">
        <v>82</v>
      </c>
      <c r="K15" s="168"/>
      <c r="L15" s="169"/>
      <c r="M15" s="41"/>
      <c r="N15" s="167" t="s">
        <v>2</v>
      </c>
      <c r="O15" s="168"/>
      <c r="P15" s="169"/>
      <c r="Q15" s="41"/>
      <c r="R15" s="160" t="s">
        <v>3</v>
      </c>
      <c r="S15" s="41"/>
      <c r="T15" s="160" t="s">
        <v>6</v>
      </c>
      <c r="U15" s="41"/>
      <c r="V15" s="160" t="s">
        <v>90</v>
      </c>
      <c r="W15" s="41"/>
      <c r="X15" s="160" t="s">
        <v>4</v>
      </c>
      <c r="Y15" s="41"/>
      <c r="Z15" s="160" t="s">
        <v>7</v>
      </c>
      <c r="AA15" s="41"/>
      <c r="AB15" s="160" t="s">
        <v>0</v>
      </c>
      <c r="AC15" s="42"/>
    </row>
    <row r="16" spans="1:37" ht="5" customHeight="1" x14ac:dyDescent="0.6">
      <c r="A16" s="10"/>
      <c r="B16" s="40"/>
      <c r="C16" s="163"/>
      <c r="D16" s="163"/>
      <c r="F16" s="43"/>
      <c r="J16" s="170"/>
      <c r="K16" s="171"/>
      <c r="L16" s="172"/>
      <c r="N16" s="170"/>
      <c r="O16" s="171"/>
      <c r="P16" s="172"/>
      <c r="R16" s="161"/>
      <c r="T16" s="161"/>
      <c r="V16" s="161"/>
      <c r="X16" s="161"/>
      <c r="Z16" s="161"/>
      <c r="AB16" s="161"/>
      <c r="AC16" s="42"/>
    </row>
    <row r="17" spans="1:37" s="45" customFormat="1" ht="29" customHeight="1" thickBot="1" x14ac:dyDescent="0.75">
      <c r="B17" s="46"/>
      <c r="C17" s="163"/>
      <c r="D17" s="163"/>
      <c r="E17" s="41"/>
      <c r="F17" s="47" t="s">
        <v>1</v>
      </c>
      <c r="G17" s="41"/>
      <c r="H17" s="47" t="s">
        <v>89</v>
      </c>
      <c r="J17" s="173"/>
      <c r="K17" s="174"/>
      <c r="L17" s="175"/>
      <c r="N17" s="173"/>
      <c r="O17" s="174"/>
      <c r="P17" s="175"/>
      <c r="R17" s="162"/>
      <c r="T17" s="162"/>
      <c r="V17" s="162"/>
      <c r="X17" s="162"/>
      <c r="Z17" s="162"/>
      <c r="AB17" s="162"/>
      <c r="AC17" s="48"/>
      <c r="AD17" s="41"/>
    </row>
    <row r="18" spans="1:37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18"/>
      <c r="AD18" s="15"/>
    </row>
    <row r="19" spans="1:37" s="58" customFormat="1" ht="17" customHeight="1" x14ac:dyDescent="0.6">
      <c r="A19" s="19"/>
      <c r="B19" s="51"/>
      <c r="C19" s="52" t="s">
        <v>92</v>
      </c>
      <c r="D19" s="53"/>
      <c r="E19" s="21"/>
      <c r="F19" s="136">
        <f>SUM(Azusa!F21,Claremont!F21,Duarte!F21,Glendora!F21,Monrovia!F21,Citrus!F21,Sheet7!F21,Sheet8!F21,Sheet9!F21,Sheet10!F21,Sheet11!F21,Sheet12!F21,Sheet13!F21,Sheet14!F21,Sheet15!F21,Sheet16!F21,Sheet17!F21,Sheet18!F21,Sheet19!F21,Sheet20!F21)</f>
        <v>1260116</v>
      </c>
      <c r="G19" s="54"/>
      <c r="H19" s="136">
        <f>SUM(Azusa!H21,Claremont!H21,Duarte!H21,Glendora!H21,Monrovia!H21,Citrus!H21,Sheet7!H21,Sheet8!H21,Sheet9!H21,Sheet10!H21,Sheet11!H21,Sheet12!H21,Sheet13!H21,Sheet14!H21,Sheet15!H21,Sheet16!H21,Sheet17!H21,Sheet18!H21,Sheet19!H21,Sheet20!H21)</f>
        <v>168992</v>
      </c>
      <c r="I19" s="54"/>
      <c r="J19" s="184">
        <f>SUM(Azusa!J21,Claremont!J21,Duarte!J21,Glendora!J21,Monrovia!J21,Citrus!J21,Sheet7!J21,Sheet8!J21,Sheet9!J21,Sheet10!J21,Sheet11!J21,Sheet12!J21,Sheet13!J21,Sheet14!J21,Sheet15!J21,Sheet16!J21,Sheet17!J21,Sheet18!J21,Sheet19!J21,Sheet20!J21)</f>
        <v>39872</v>
      </c>
      <c r="K19" s="185"/>
      <c r="L19" s="186"/>
      <c r="M19" s="54"/>
      <c r="N19" s="184">
        <f>SUM(Azusa!N21,Claremont!N21,Duarte!N21,Glendora!N21,Monrovia!N21,Citrus!N21,Sheet7!N21,Sheet8!N21,Sheet9!N21,Sheet10!N21,Sheet11!N21,Sheet12!N21,Sheet13!N21,Sheet14!N21,Sheet15!N21,Sheet16!N21,Sheet17!N21,Sheet18!N21,Sheet19!N21,Sheet20!N21)</f>
        <v>0</v>
      </c>
      <c r="O19" s="185"/>
      <c r="P19" s="186"/>
      <c r="Q19" s="54"/>
      <c r="R19" s="136">
        <f>SUM(Azusa!R21,Claremont!R21,Duarte!R21,Glendora!R21,Monrovia!R21,Citrus!R21,Sheet7!R21,Sheet8!R21,Sheet9!R21,Sheet10!R21,Sheet11!R21,Sheet12!R21,Sheet13!R21,Sheet14!R21,Sheet15!R21,Sheet16!R21,Sheet17!R21,Sheet18!R21,Sheet19!R21,Sheet20!R21)</f>
        <v>3000</v>
      </c>
      <c r="S19" s="54"/>
      <c r="T19" s="136">
        <f>SUM(Azusa!T21,Claremont!T21,Duarte!T21,Glendora!T21,Monrovia!T21,Citrus!T21,Sheet7!T21,Sheet8!T21,Sheet9!T21,Sheet10!T21,Sheet11!T21,Sheet12!T21,Sheet13!T21,Sheet14!T21,Sheet15!T21,Sheet16!T21,Sheet17!T21,Sheet18!T21,Sheet19!T21,Sheet20!T21)</f>
        <v>0</v>
      </c>
      <c r="U19" s="54"/>
      <c r="V19" s="136">
        <f>SUM(Azusa!V21,Claremont!V21,Duarte!V21,Glendora!V21,Monrovia!V21,Citrus!V21,Sheet7!V21,Sheet8!V21,Sheet9!V21,Sheet10!V21,Sheet11!V21,Sheet12!V21,Sheet13!V21,Sheet14!V21,Sheet15!V21,Sheet16!V21,Sheet17!V21,Sheet18!V21,Sheet19!V21,Sheet20!V21)</f>
        <v>0</v>
      </c>
      <c r="W19" s="54"/>
      <c r="X19" s="136">
        <f>SUM(Azusa!X21,Claremont!X21,Duarte!X21,Glendora!X21,Monrovia!X21,Citrus!X21,Sheet7!X21,Sheet8!X21,Sheet9!X21,Sheet10!X21,Sheet11!X21,Sheet12!X21,Sheet13!X21,Sheet14!X21,Sheet15!X21,Sheet16!X21,Sheet17!X21,Sheet18!X21,Sheet19!X21,Sheet20!X21)</f>
        <v>5910259</v>
      </c>
      <c r="Y19" s="54"/>
      <c r="Z19" s="136">
        <f>SUM(Azusa!Z21,Claremont!Z21,Duarte!Z21,Glendora!Z21,Monrovia!Z21,Citrus!Z21,Sheet7!Z21,Sheet8!Z21,Sheet9!Z21,Sheet10!Z21,Sheet11!Z21,Sheet12!Z21,Sheet13!Z21,Sheet14!Z21,Sheet15!Z21,Sheet16!Z21,Sheet17!Z21,Sheet18!Z21,Sheet19!Z21,Sheet20!Z21)</f>
        <v>0</v>
      </c>
      <c r="AA19" s="54"/>
      <c r="AB19" s="137">
        <f>SUM(F19:Z19)</f>
        <v>7382239</v>
      </c>
      <c r="AC19" s="56"/>
      <c r="AD19" s="57"/>
    </row>
    <row r="20" spans="1:37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59"/>
      <c r="AA20" s="62"/>
      <c r="AB20" s="11"/>
      <c r="AC20" s="42"/>
      <c r="AF20" s="10"/>
      <c r="AH20" s="10"/>
      <c r="AI20" s="10"/>
      <c r="AJ20" s="10"/>
      <c r="AK20" s="10"/>
    </row>
    <row r="21" spans="1:37" s="58" customFormat="1" ht="17" customHeight="1" x14ac:dyDescent="0.6">
      <c r="A21" s="19"/>
      <c r="B21" s="51"/>
      <c r="C21" s="52" t="s">
        <v>95</v>
      </c>
      <c r="D21" s="53"/>
      <c r="E21" s="21"/>
      <c r="F21" s="136">
        <f>SUM(Azusa!F23,Claremont!F23,Duarte!F23,Glendora!F23,Monrovia!F23,Citrus!F23,Sheet7!F23,Sheet8!F23,Sheet9!F23,Sheet10!F23,Sheet11!F23,Sheet12!F23,Sheet13!F23,Sheet14!F23,Sheet15!F23,Sheet16!F23,Sheet17!F23,Sheet18!F23,Sheet19!F23,Sheet20!F23)</f>
        <v>1320771</v>
      </c>
      <c r="G21" s="54"/>
      <c r="H21" s="136">
        <f>SUM(Azusa!H23,Claremont!H23,Duarte!H23,Glendora!H23,Monrovia!H23,Citrus!H23,Sheet7!H23,Sheet8!H23,Sheet9!H23,Sheet10!H23,Sheet11!H23,Sheet12!H23,Sheet13!H23,Sheet14!H23,Sheet15!H23,Sheet16!H23,Sheet17!H23,Sheet18!H23,Sheet19!H23,Sheet20!H23)</f>
        <v>271155</v>
      </c>
      <c r="I21" s="54"/>
      <c r="J21" s="184">
        <f>SUM(Azusa!J23,Claremont!J23,Duarte!J23,Glendora!J23,Monrovia!J23,Citrus!J23,Sheet7!J23,Sheet8!J23,Sheet9!J23,Sheet10!J23,Sheet11!J23,Sheet12!J23,Sheet13!J23,Sheet14!J23,Sheet15!J23,Sheet16!J23,Sheet17!J23,Sheet18!J23,Sheet19!J23,Sheet20!J23)</f>
        <v>291526</v>
      </c>
      <c r="K21" s="185"/>
      <c r="L21" s="186"/>
      <c r="M21" s="54"/>
      <c r="N21" s="184">
        <f>SUM(Azusa!N23,Claremont!N23,Duarte!N23,Glendora!N23,Monrovia!N23,Citrus!N23,Sheet7!N23,Sheet8!N23,Sheet9!N23,Sheet10!N23,Sheet11!N23,Sheet12!N23,Sheet13!N23,Sheet14!N23,Sheet15!N23,Sheet16!N23,Sheet17!N23,Sheet18!N23,Sheet19!N23,Sheet20!N23)</f>
        <v>0</v>
      </c>
      <c r="O21" s="185"/>
      <c r="P21" s="186"/>
      <c r="Q21" s="54"/>
      <c r="R21" s="136">
        <f>SUM(Azusa!R23,Claremont!R23,Duarte!R23,Glendora!R23,Monrovia!R23,Citrus!R23,Sheet7!R23,Sheet8!R23,Sheet9!R23,Sheet10!R23,Sheet11!R23,Sheet12!R23,Sheet13!R23,Sheet14!R23,Sheet15!R23,Sheet16!R23,Sheet17!R23,Sheet18!R23,Sheet19!R23,Sheet20!R23)</f>
        <v>5987</v>
      </c>
      <c r="S21" s="54"/>
      <c r="T21" s="136">
        <f>SUM(Azusa!T23,Claremont!T23,Duarte!T23,Glendora!T23,Monrovia!T23,Citrus!T23,Sheet7!T23,Sheet8!T23,Sheet9!T23,Sheet10!T23,Sheet11!T23,Sheet12!T23,Sheet13!T23,Sheet14!T23,Sheet15!T23,Sheet16!T23,Sheet17!T23,Sheet18!T23,Sheet19!T23,Sheet20!T23)</f>
        <v>0</v>
      </c>
      <c r="U21" s="54"/>
      <c r="V21" s="136">
        <f>SUM(Azusa!V23,Claremont!V23,Duarte!V23,Glendora!V23,Monrovia!V23,Citrus!V23,Sheet7!V23,Sheet8!V23,Sheet9!V23,Sheet10!V23,Sheet11!V23,Sheet12!V23,Sheet13!V23,Sheet14!V23,Sheet15!V23,Sheet16!V23,Sheet17!V23,Sheet18!V23,Sheet19!V23,Sheet20!V23)</f>
        <v>0</v>
      </c>
      <c r="W21" s="54"/>
      <c r="X21" s="136">
        <f>SUM(Azusa!X23,Claremont!X23,Duarte!X23,Glendora!X23,Monrovia!X23,Citrus!X23,Sheet7!X23,Sheet8!X23,Sheet9!X23,Sheet10!X23,Sheet11!X23,Sheet12!X23,Sheet13!X23,Sheet14!X23,Sheet15!X23,Sheet16!X23,Sheet17!X23,Sheet18!X23,Sheet19!X23,Sheet20!X23)</f>
        <v>886531</v>
      </c>
      <c r="Y21" s="54"/>
      <c r="Z21" s="136">
        <f>SUM(Azusa!Z23,Claremont!Z23,Duarte!Z23,Glendora!Z23,Monrovia!Z23,Citrus!Z23,Sheet7!Z23,Sheet8!Z23,Sheet9!Z23,Sheet10!Z23,Sheet11!Z23,Sheet12!Z23,Sheet13!Z23,Sheet14!Z23,Sheet15!Z23,Sheet16!Z23,Sheet17!Z23,Sheet18!Z23,Sheet19!Z23,Sheet20!Z23)</f>
        <v>0</v>
      </c>
      <c r="AA21" s="54"/>
      <c r="AB21" s="137">
        <f>SUM(F21:Z21)</f>
        <v>2775970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59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52" t="s">
        <v>113</v>
      </c>
      <c r="D23" s="53"/>
      <c r="E23" s="21"/>
      <c r="F23" s="136">
        <f>SUM(Azusa!F25,Claremont!F25,Duarte!F25,Glendora!F25,Monrovia!F25,Citrus!F25,Sheet7!F25,Sheet8!F25,Sheet9!F25,Sheet10!F25,Sheet11!F25,Sheet12!F25,Sheet13!F25,Sheet14!F25,Sheet15!F25,Sheet16!F25,Sheet17!F25,Sheet18!F25,Sheet19!F25,Sheet20!F25)</f>
        <v>0</v>
      </c>
      <c r="G23" s="54"/>
      <c r="H23" s="136">
        <f>SUM(Azusa!H25,Claremont!H25,Duarte!H25,Glendora!H25,Monrovia!H25,Citrus!H25,Sheet7!H25,Sheet8!H25,Sheet9!H25,Sheet10!H25,Sheet11!H25,Sheet12!H25,Sheet13!H25,Sheet14!H25,Sheet15!H25,Sheet16!H25,Sheet17!H25,Sheet18!H25,Sheet19!H25,Sheet20!H25)</f>
        <v>51350</v>
      </c>
      <c r="I23" s="54"/>
      <c r="J23" s="184">
        <f>SUM(Azusa!J25,Claremont!J25,Duarte!J25,Glendora!J25,Monrovia!J25,Citrus!J25,Sheet7!J25,Sheet8!J25,Sheet9!J25,Sheet10!J25,Sheet11!J25,Sheet12!J25,Sheet13!J25,Sheet14!J25,Sheet15!J25,Sheet16!J25,Sheet17!J25,Sheet18!J25,Sheet19!J25,Sheet20!J25)</f>
        <v>0</v>
      </c>
      <c r="K23" s="185"/>
      <c r="L23" s="186"/>
      <c r="M23" s="54"/>
      <c r="N23" s="184">
        <f>SUM(Azusa!N25,Claremont!N25,Duarte!N25,Glendora!N25,Monrovia!N25,Citrus!N25,Sheet7!N25,Sheet8!N25,Sheet9!N25,Sheet10!N25,Sheet11!N25,Sheet12!N25,Sheet13!N25,Sheet14!N25,Sheet15!N25,Sheet16!N25,Sheet17!N25,Sheet18!N25,Sheet19!N25,Sheet20!N25)</f>
        <v>0</v>
      </c>
      <c r="O23" s="185"/>
      <c r="P23" s="186"/>
      <c r="Q23" s="54"/>
      <c r="R23" s="136">
        <f>SUM(Azusa!R25,Claremont!R25,Duarte!R25,Glendora!R25,Monrovia!R25,Citrus!R25,Sheet7!R25,Sheet8!R25,Sheet9!R25,Sheet10!R25,Sheet11!R25,Sheet12!R25,Sheet13!R25,Sheet14!R25,Sheet15!R25,Sheet16!R25,Sheet17!R25,Sheet18!R25,Sheet19!R25,Sheet20!R25)</f>
        <v>223165</v>
      </c>
      <c r="S23" s="54"/>
      <c r="T23" s="136">
        <f>SUM(Azusa!T25,Claremont!T25,Duarte!T25,Glendora!T25,Monrovia!T25,Citrus!T25,Sheet7!T25,Sheet8!T25,Sheet9!T25,Sheet10!T25,Sheet11!T25,Sheet12!T25,Sheet13!T25,Sheet14!T25,Sheet15!T25,Sheet16!T25,Sheet17!T25,Sheet18!T25,Sheet19!T25,Sheet20!T25)</f>
        <v>0</v>
      </c>
      <c r="U23" s="54"/>
      <c r="V23" s="136">
        <f>SUM(Azusa!V25,Claremont!V25,Duarte!V25,Glendora!V25,Monrovia!V25,Citrus!V25,Sheet7!V25,Sheet8!V25,Sheet9!V25,Sheet10!V25,Sheet11!V25,Sheet12!V25,Sheet13!V25,Sheet14!V25,Sheet15!V25,Sheet16!V25,Sheet17!V25,Sheet18!V25,Sheet19!V25,Sheet20!V25)</f>
        <v>0</v>
      </c>
      <c r="W23" s="54"/>
      <c r="X23" s="136">
        <f>SUM(Azusa!X25,Claremont!X25,Duarte!X25,Glendora!X25,Monrovia!X25,Citrus!X25,Sheet7!X25,Sheet8!X25,Sheet9!X25,Sheet10!X25,Sheet11!X25,Sheet12!X25,Sheet13!X25,Sheet14!X25,Sheet15!X25,Sheet16!X25,Sheet17!X25,Sheet18!X25,Sheet19!X25,Sheet20!X25)</f>
        <v>0</v>
      </c>
      <c r="Y23" s="54"/>
      <c r="Z23" s="136">
        <f>SUM(Azusa!Z25,Claremont!Z25,Duarte!Z25,Glendora!Z25,Monrovia!Z25,Citrus!Z25,Sheet7!Z25,Sheet8!Z25,Sheet9!Z25,Sheet10!Z25,Sheet11!Z25,Sheet12!Z25,Sheet13!Z25,Sheet14!Z25,Sheet15!Z25,Sheet16!Z25,Sheet17!Z25,Sheet18!Z25,Sheet19!Z25,Sheet20!Z25)</f>
        <v>0</v>
      </c>
      <c r="AA23" s="54"/>
      <c r="AB23" s="137">
        <f>SUM(F23:Z23)</f>
        <v>274515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59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52" t="s">
        <v>114</v>
      </c>
      <c r="D25" s="53"/>
      <c r="E25" s="21"/>
      <c r="F25" s="136">
        <f>SUM(Azusa!F27,Claremont!F27,Duarte!F27,Glendora!F27,Monrovia!F27,Citrus!F27,Sheet7!F27,Sheet8!F27,Sheet9!F27,Sheet10!F27,Sheet11!F27,Sheet12!F27,Sheet13!F27,Sheet14!F27,Sheet15!F27,Sheet16!F27,Sheet17!F27,Sheet18!F27,Sheet19!F27,Sheet20!F27)</f>
        <v>40407</v>
      </c>
      <c r="G25" s="54"/>
      <c r="H25" s="136">
        <f>SUM(Azusa!H27,Claremont!H27,Duarte!H27,Glendora!H27,Monrovia!H27,Citrus!H27,Sheet7!H27,Sheet8!H27,Sheet9!H27,Sheet10!H27,Sheet11!H27,Sheet12!H27,Sheet13!H27,Sheet14!H27,Sheet15!H27,Sheet16!H27,Sheet17!H27,Sheet18!H27,Sheet19!H27,Sheet20!H27)</f>
        <v>34200</v>
      </c>
      <c r="I25" s="54"/>
      <c r="J25" s="184">
        <f>SUM(Azusa!J27,Claremont!J27,Duarte!J27,Glendora!J27,Monrovia!J27,Citrus!J27,Sheet7!J27,Sheet8!J27,Sheet9!J27,Sheet10!J27,Sheet11!J27,Sheet12!J27,Sheet13!J27,Sheet14!J27,Sheet15!J27,Sheet16!J27,Sheet17!J27,Sheet18!J27,Sheet19!J27,Sheet20!J27)</f>
        <v>0</v>
      </c>
      <c r="K25" s="185"/>
      <c r="L25" s="186"/>
      <c r="M25" s="54"/>
      <c r="N25" s="184">
        <f>SUM(Azusa!N27,Claremont!N27,Duarte!N27,Glendora!N27,Monrovia!N27,Citrus!N27,Sheet7!N27,Sheet8!N27,Sheet9!N27,Sheet10!N27,Sheet11!N27,Sheet12!N27,Sheet13!N27,Sheet14!N27,Sheet15!N27,Sheet16!N27,Sheet17!N27,Sheet18!N27,Sheet19!N27,Sheet20!N27)</f>
        <v>0</v>
      </c>
      <c r="O25" s="185"/>
      <c r="P25" s="186"/>
      <c r="Q25" s="54"/>
      <c r="R25" s="136">
        <f>SUM(Azusa!R27,Claremont!R27,Duarte!R27,Glendora!R27,Monrovia!R27,Citrus!R27,Sheet7!R27,Sheet8!R27,Sheet9!R27,Sheet10!R27,Sheet11!R27,Sheet12!R27,Sheet13!R27,Sheet14!R27,Sheet15!R27,Sheet16!R27,Sheet17!R27,Sheet18!R27,Sheet19!R27,Sheet20!R27)</f>
        <v>0</v>
      </c>
      <c r="S25" s="54"/>
      <c r="T25" s="136">
        <f>SUM(Azusa!T27,Claremont!T27,Duarte!T27,Glendora!T27,Monrovia!T27,Citrus!T27,Sheet7!T27,Sheet8!T27,Sheet9!T27,Sheet10!T27,Sheet11!T27,Sheet12!T27,Sheet13!T27,Sheet14!T27,Sheet15!T27,Sheet16!T27,Sheet17!T27,Sheet18!T27,Sheet19!T27,Sheet20!T27)</f>
        <v>0</v>
      </c>
      <c r="U25" s="54"/>
      <c r="V25" s="136">
        <f>SUM(Azusa!V27,Claremont!V27,Duarte!V27,Glendora!V27,Monrovia!V27,Citrus!V27,Sheet7!V27,Sheet8!V27,Sheet9!V27,Sheet10!V27,Sheet11!V27,Sheet12!V27,Sheet13!V27,Sheet14!V27,Sheet15!V27,Sheet16!V27,Sheet17!V27,Sheet18!V27,Sheet19!V27,Sheet20!V27)</f>
        <v>0</v>
      </c>
      <c r="W25" s="54"/>
      <c r="X25" s="136">
        <f>SUM(Azusa!X27,Claremont!X27,Duarte!X27,Glendora!X27,Monrovia!X27,Citrus!X27,Sheet7!X27,Sheet8!X27,Sheet9!X27,Sheet10!X27,Sheet11!X27,Sheet12!X27,Sheet13!X27,Sheet14!X27,Sheet15!X27,Sheet16!X27,Sheet17!X27,Sheet18!X27,Sheet19!X27,Sheet20!X27)</f>
        <v>0</v>
      </c>
      <c r="Y25" s="54"/>
      <c r="Z25" s="136">
        <f>SUM(Azusa!Z27,Claremont!Z27,Duarte!Z27,Glendora!Z27,Monrovia!Z27,Citrus!Z27,Sheet7!Z27,Sheet8!Z27,Sheet9!Z27,Sheet10!Z27,Sheet11!Z27,Sheet12!Z27,Sheet13!Z27,Sheet14!Z27,Sheet15!Z27,Sheet16!Z27,Sheet17!Z27,Sheet18!Z27,Sheet19!Z27,Sheet20!Z27)</f>
        <v>0</v>
      </c>
      <c r="AA25" s="54"/>
      <c r="AB25" s="137">
        <f>SUM(F25:Z25)</f>
        <v>74607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59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52" t="s">
        <v>115</v>
      </c>
      <c r="D27" s="53"/>
      <c r="E27" s="21"/>
      <c r="F27" s="136">
        <f>SUM(Azusa!F29,Claremont!F29,Duarte!F29,Glendora!F29,Monrovia!F29,Citrus!F29,Sheet7!F29,Sheet8!F29,Sheet9!F29,Sheet10!F29,Sheet11!F29,Sheet12!F29,Sheet13!F29,Sheet14!F29,Sheet15!F29,Sheet16!F29,Sheet17!F29,Sheet18!F29,Sheet19!F29,Sheet20!F29)</f>
        <v>0</v>
      </c>
      <c r="G27" s="54"/>
      <c r="H27" s="136">
        <f>SUM(Azusa!H29,Claremont!H29,Duarte!H29,Glendora!H29,Monrovia!H29,Citrus!H29,Sheet7!H29,Sheet8!H29,Sheet9!H29,Sheet10!H29,Sheet11!H29,Sheet12!H29,Sheet13!H29,Sheet14!H29,Sheet15!H29,Sheet16!H29,Sheet17!H29,Sheet18!H29,Sheet19!H29,Sheet20!H29)</f>
        <v>0</v>
      </c>
      <c r="I27" s="54"/>
      <c r="J27" s="184">
        <f>SUM(Azusa!J29,Claremont!J29,Duarte!J29,Glendora!J29,Monrovia!J29,Citrus!J29,Sheet7!J29,Sheet8!J29,Sheet9!J29,Sheet10!J29,Sheet11!J29,Sheet12!J29,Sheet13!J29,Sheet14!J29,Sheet15!J29,Sheet16!J29,Sheet17!J29,Sheet18!J29,Sheet19!J29,Sheet20!J29)</f>
        <v>0</v>
      </c>
      <c r="K27" s="185"/>
      <c r="L27" s="186"/>
      <c r="M27" s="54"/>
      <c r="N27" s="184">
        <f>SUM(Azusa!N29,Claremont!N29,Duarte!N29,Glendora!N29,Monrovia!N29,Citrus!N29,Sheet7!N29,Sheet8!N29,Sheet9!N29,Sheet10!N29,Sheet11!N29,Sheet12!N29,Sheet13!N29,Sheet14!N29,Sheet15!N29,Sheet16!N29,Sheet17!N29,Sheet18!N29,Sheet19!N29,Sheet20!N29)</f>
        <v>0</v>
      </c>
      <c r="O27" s="185"/>
      <c r="P27" s="186"/>
      <c r="Q27" s="54"/>
      <c r="R27" s="136">
        <f>SUM(Azusa!R29,Claremont!R29,Duarte!R29,Glendora!R29,Monrovia!R29,Citrus!R29,Sheet7!R29,Sheet8!R29,Sheet9!R29,Sheet10!R29,Sheet11!R29,Sheet12!R29,Sheet13!R29,Sheet14!R29,Sheet15!R29,Sheet16!R29,Sheet17!R29,Sheet18!R29,Sheet19!R29,Sheet20!R29)</f>
        <v>0</v>
      </c>
      <c r="S27" s="54"/>
      <c r="T27" s="136">
        <f>SUM(Azusa!T29,Claremont!T29,Duarte!T29,Glendora!T29,Monrovia!T29,Citrus!T29,Sheet7!T29,Sheet8!T29,Sheet9!T29,Sheet10!T29,Sheet11!T29,Sheet12!T29,Sheet13!T29,Sheet14!T29,Sheet15!T29,Sheet16!T29,Sheet17!T29,Sheet18!T29,Sheet19!T29,Sheet20!T29)</f>
        <v>0</v>
      </c>
      <c r="U27" s="54"/>
      <c r="V27" s="136">
        <f>SUM(Azusa!V29,Claremont!V29,Duarte!V29,Glendora!V29,Monrovia!V29,Citrus!V29,Sheet7!V29,Sheet8!V29,Sheet9!V29,Sheet10!V29,Sheet11!V29,Sheet12!V29,Sheet13!V29,Sheet14!V29,Sheet15!V29,Sheet16!V29,Sheet17!V29,Sheet18!V29,Sheet19!V29,Sheet20!V29)</f>
        <v>0</v>
      </c>
      <c r="W27" s="54"/>
      <c r="X27" s="136">
        <f>SUM(Azusa!X29,Claremont!X29,Duarte!X29,Glendora!X29,Monrovia!X29,Citrus!X29,Sheet7!X29,Sheet8!X29,Sheet9!X29,Sheet10!X29,Sheet11!X29,Sheet12!X29,Sheet13!X29,Sheet14!X29,Sheet15!X29,Sheet16!X29,Sheet17!X29,Sheet18!X29,Sheet19!X29,Sheet20!X29)</f>
        <v>0</v>
      </c>
      <c r="Y27" s="54"/>
      <c r="Z27" s="136">
        <f>SUM(Azusa!Z29,Claremont!Z29,Duarte!Z29,Glendora!Z29,Monrovia!Z29,Citrus!Z29,Sheet7!Z29,Sheet8!Z29,Sheet9!Z29,Sheet10!Z29,Sheet11!Z29,Sheet12!Z29,Sheet13!Z29,Sheet14!Z29,Sheet15!Z29,Sheet16!Z29,Sheet17!Z29,Sheet18!Z29,Sheet19!Z29,Sheet20!Z29)</f>
        <v>0</v>
      </c>
      <c r="AA27" s="54"/>
      <c r="AB27" s="137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59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52" t="s">
        <v>116</v>
      </c>
      <c r="D29" s="53"/>
      <c r="E29" s="21"/>
      <c r="F29" s="136">
        <f>SUM(Azusa!F31,Claremont!F31,Duarte!F31,Glendora!F31,Monrovia!F31,Citrus!F31,Sheet7!F31,Sheet8!F31,Sheet9!F31,Sheet10!F31,Sheet11!F31,Sheet12!F31,Sheet13!F31,Sheet14!F31,Sheet15!F31,Sheet16!F31,Sheet17!F31,Sheet18!F31,Sheet19!F31,Sheet20!F31)</f>
        <v>682001</v>
      </c>
      <c r="G29" s="54"/>
      <c r="H29" s="136">
        <f>SUM(Azusa!H31,Claremont!H31,Duarte!H31,Glendora!H31,Monrovia!H31,Citrus!H31,Sheet7!H31,Sheet8!H31,Sheet9!H31,Sheet10!H31,Sheet11!H31,Sheet12!H31,Sheet13!H31,Sheet14!H31,Sheet15!H31,Sheet16!H31,Sheet17!H31,Sheet18!H31,Sheet19!H31,Sheet20!H31)</f>
        <v>168113</v>
      </c>
      <c r="I29" s="54"/>
      <c r="J29" s="184">
        <f>SUM(Azusa!J31,Claremont!J31,Duarte!J31,Glendora!J31,Monrovia!J31,Citrus!J31,Sheet7!J31,Sheet8!J31,Sheet9!J31,Sheet10!J31,Sheet11!J31,Sheet12!J31,Sheet13!J31,Sheet14!J31,Sheet15!J31,Sheet16!J31,Sheet17!J31,Sheet18!J31,Sheet19!J31,Sheet20!J31)</f>
        <v>0</v>
      </c>
      <c r="K29" s="185"/>
      <c r="L29" s="186"/>
      <c r="M29" s="54"/>
      <c r="N29" s="184">
        <f>SUM(Azusa!N31,Claremont!N31,Duarte!N31,Glendora!N31,Monrovia!N31,Citrus!N31,Sheet7!N31,Sheet8!N31,Sheet9!N31,Sheet10!N31,Sheet11!N31,Sheet12!N31,Sheet13!N31,Sheet14!N31,Sheet15!N31,Sheet16!N31,Sheet17!N31,Sheet18!N31,Sheet19!N31,Sheet20!N31)</f>
        <v>0</v>
      </c>
      <c r="O29" s="185"/>
      <c r="P29" s="186"/>
      <c r="Q29" s="54"/>
      <c r="R29" s="136">
        <f>SUM(Azusa!R31,Claremont!R31,Duarte!R31,Glendora!R31,Monrovia!R31,Citrus!R31,Sheet7!R31,Sheet8!R31,Sheet9!R31,Sheet10!R31,Sheet11!R31,Sheet12!R31,Sheet13!R31,Sheet14!R31,Sheet15!R31,Sheet16!R31,Sheet17!R31,Sheet18!R31,Sheet19!R31,Sheet20!R31)</f>
        <v>367467</v>
      </c>
      <c r="S29" s="54"/>
      <c r="T29" s="136">
        <f>SUM(Azusa!T31,Claremont!T31,Duarte!T31,Glendora!T31,Monrovia!T31,Citrus!T31,Sheet7!T31,Sheet8!T31,Sheet9!T31,Sheet10!T31,Sheet11!T31,Sheet12!T31,Sheet13!T31,Sheet14!T31,Sheet15!T31,Sheet16!T31,Sheet17!T31,Sheet18!T31,Sheet19!T31,Sheet20!T31)</f>
        <v>0</v>
      </c>
      <c r="U29" s="54"/>
      <c r="V29" s="136">
        <f>SUM(Azusa!V31,Claremont!V31,Duarte!V31,Glendora!V31,Monrovia!V31,Citrus!V31,Sheet7!V31,Sheet8!V31,Sheet9!V31,Sheet10!V31,Sheet11!V31,Sheet12!V31,Sheet13!V31,Sheet14!V31,Sheet15!V31,Sheet16!V31,Sheet17!V31,Sheet18!V31,Sheet19!V31,Sheet20!V31)</f>
        <v>0</v>
      </c>
      <c r="W29" s="54"/>
      <c r="X29" s="136">
        <f>SUM(Azusa!X31,Claremont!X31,Duarte!X31,Glendora!X31,Monrovia!X31,Citrus!X31,Sheet7!X31,Sheet8!X31,Sheet9!X31,Sheet10!X31,Sheet11!X31,Sheet12!X31,Sheet13!X31,Sheet14!X31,Sheet15!X31,Sheet16!X31,Sheet17!X31,Sheet18!X31,Sheet19!X31,Sheet20!X31)</f>
        <v>12505</v>
      </c>
      <c r="Y29" s="54"/>
      <c r="Z29" s="136">
        <f>SUM(Azusa!Z31,Claremont!Z31,Duarte!Z31,Glendora!Z31,Monrovia!Z31,Citrus!Z31,Sheet7!Z31,Sheet8!Z31,Sheet9!Z31,Sheet10!Z31,Sheet11!Z31,Sheet12!Z31,Sheet13!Z31,Sheet14!Z31,Sheet15!Z31,Sheet16!Z31,Sheet17!Z31,Sheet18!Z31,Sheet19!Z31,Sheet20!Z31)</f>
        <v>0</v>
      </c>
      <c r="AA29" s="54"/>
      <c r="AB29" s="137">
        <f>SUM(F29:Z29)</f>
        <v>1230086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59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52" t="s">
        <v>117</v>
      </c>
      <c r="D31" s="53"/>
      <c r="E31" s="21"/>
      <c r="F31" s="136">
        <f>SUM(Azusa!F33,Claremont!F33,Duarte!F33,Glendora!F33,Monrovia!F33,Citrus!F33,Sheet7!F33,Sheet8!F33,Sheet9!F33,Sheet10!F33,Sheet11!F33,Sheet12!F33,Sheet13!F33,Sheet14!F33,Sheet15!F33,Sheet16!F33,Sheet17!F33,Sheet18!F33,Sheet19!F33,Sheet20!F33)</f>
        <v>0</v>
      </c>
      <c r="G31" s="54"/>
      <c r="H31" s="136">
        <f>SUM(Azusa!H33,Claremont!H33,Duarte!H33,Glendora!H33,Monrovia!H33,Citrus!H33,Sheet7!H33,Sheet8!H33,Sheet9!H33,Sheet10!H33,Sheet11!H33,Sheet12!H33,Sheet13!H33,Sheet14!H33,Sheet15!H33,Sheet16!H33,Sheet17!H33,Sheet18!H33,Sheet19!H33,Sheet20!H33)</f>
        <v>18690</v>
      </c>
      <c r="I31" s="54"/>
      <c r="J31" s="184">
        <f>SUM(Azusa!J33,Claremont!J33,Duarte!J33,Glendora!J33,Monrovia!J33,Citrus!J33,Sheet7!J33,Sheet8!J33,Sheet9!J33,Sheet10!J33,Sheet11!J33,Sheet12!J33,Sheet13!J33,Sheet14!J33,Sheet15!J33,Sheet16!J33,Sheet17!J33,Sheet18!J33,Sheet19!J33,Sheet20!J33)</f>
        <v>0</v>
      </c>
      <c r="K31" s="185"/>
      <c r="L31" s="186"/>
      <c r="M31" s="54"/>
      <c r="N31" s="184">
        <f>SUM(Azusa!N33,Claremont!N33,Duarte!N33,Glendora!N33,Monrovia!N33,Citrus!N33,Sheet7!N33,Sheet8!N33,Sheet9!N33,Sheet10!N33,Sheet11!N33,Sheet12!N33,Sheet13!N33,Sheet14!N33,Sheet15!N33,Sheet16!N33,Sheet17!N33,Sheet18!N33,Sheet19!N33,Sheet20!N33)</f>
        <v>0</v>
      </c>
      <c r="O31" s="185"/>
      <c r="P31" s="186"/>
      <c r="Q31" s="54"/>
      <c r="R31" s="136">
        <f>SUM(Azusa!R33,Claremont!R33,Duarte!R33,Glendora!R33,Monrovia!R33,Citrus!R33,Sheet7!R33,Sheet8!R33,Sheet9!R33,Sheet10!R33,Sheet11!R33,Sheet12!R33,Sheet13!R33,Sheet14!R33,Sheet15!R33,Sheet16!R33,Sheet17!R33,Sheet18!R33,Sheet19!R33,Sheet20!R33)</f>
        <v>0</v>
      </c>
      <c r="S31" s="54"/>
      <c r="T31" s="136">
        <f>SUM(Azusa!T33,Claremont!T33,Duarte!T33,Glendora!T33,Monrovia!T33,Citrus!T33,Sheet7!T33,Sheet8!T33,Sheet9!T33,Sheet10!T33,Sheet11!T33,Sheet12!T33,Sheet13!T33,Sheet14!T33,Sheet15!T33,Sheet16!T33,Sheet17!T33,Sheet18!T33,Sheet19!T33,Sheet20!T33)</f>
        <v>0</v>
      </c>
      <c r="U31" s="54"/>
      <c r="V31" s="136">
        <f>SUM(Azusa!V33,Claremont!V33,Duarte!V33,Glendora!V33,Monrovia!V33,Citrus!V33,Sheet7!V33,Sheet8!V33,Sheet9!V33,Sheet10!V33,Sheet11!V33,Sheet12!V33,Sheet13!V33,Sheet14!V33,Sheet15!V33,Sheet16!V33,Sheet17!V33,Sheet18!V33,Sheet19!V33,Sheet20!V33)</f>
        <v>0</v>
      </c>
      <c r="W31" s="54"/>
      <c r="X31" s="136">
        <f>SUM(Azusa!X33,Claremont!X33,Duarte!X33,Glendora!X33,Monrovia!X33,Citrus!X33,Sheet7!X33,Sheet8!X33,Sheet9!X33,Sheet10!X33,Sheet11!X33,Sheet12!X33,Sheet13!X33,Sheet14!X33,Sheet15!X33,Sheet16!X33,Sheet17!X33,Sheet18!X33,Sheet19!X33,Sheet20!X33)</f>
        <v>0</v>
      </c>
      <c r="Y31" s="54"/>
      <c r="Z31" s="136">
        <f>SUM(Azusa!Z33,Claremont!Z33,Duarte!Z33,Glendora!Z33,Monrovia!Z33,Citrus!Z33,Sheet7!Z33,Sheet8!Z33,Sheet9!Z33,Sheet10!Z33,Sheet11!Z33,Sheet12!Z33,Sheet13!Z33,Sheet14!Z33,Sheet15!Z33,Sheet16!Z33,Sheet17!Z33,Sheet18!Z33,Sheet19!Z33,Sheet20!Z33)</f>
        <v>0</v>
      </c>
      <c r="AA31" s="54"/>
      <c r="AB31" s="137">
        <f>SUM(F31:Z31)</f>
        <v>18690</v>
      </c>
      <c r="AC31" s="56"/>
      <c r="AD31" s="57"/>
    </row>
    <row r="32" spans="1:37" ht="5" customHeight="1" thickBot="1" x14ac:dyDescent="0.8">
      <c r="A32" s="13"/>
      <c r="B32" s="49"/>
      <c r="C32" s="148"/>
      <c r="D32" s="148"/>
      <c r="E32" s="14"/>
      <c r="F32" s="63"/>
      <c r="G32" s="10"/>
      <c r="H32" s="63"/>
      <c r="I32" s="10"/>
      <c r="J32" s="149"/>
      <c r="K32" s="149"/>
      <c r="L32" s="149"/>
      <c r="M32" s="10"/>
      <c r="N32" s="149"/>
      <c r="O32" s="149"/>
      <c r="P32" s="149"/>
      <c r="Q32" s="15"/>
      <c r="R32" s="65"/>
      <c r="T32" s="66"/>
      <c r="V32" s="66"/>
      <c r="X32" s="66"/>
      <c r="Z32" s="66"/>
      <c r="AB32" s="66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50" t="s">
        <v>0</v>
      </c>
      <c r="D33" s="151"/>
      <c r="E33" s="57"/>
      <c r="F33" s="138">
        <f>SUM(F19:F31)</f>
        <v>3303295</v>
      </c>
      <c r="G33" s="21"/>
      <c r="H33" s="138">
        <f>SUM(H19:H31)</f>
        <v>712500</v>
      </c>
      <c r="I33" s="57"/>
      <c r="J33" s="176">
        <f>SUM(J19:L31)</f>
        <v>331398</v>
      </c>
      <c r="K33" s="177"/>
      <c r="L33" s="178"/>
      <c r="M33" s="57"/>
      <c r="N33" s="152">
        <f>SUM(N19:P31)</f>
        <v>0</v>
      </c>
      <c r="O33" s="153"/>
      <c r="P33" s="154"/>
      <c r="Q33" s="57"/>
      <c r="R33" s="138">
        <f>SUM(R19:R31)</f>
        <v>599619</v>
      </c>
      <c r="S33" s="57"/>
      <c r="T33" s="138">
        <f>SUM(T19:T31)</f>
        <v>0</v>
      </c>
      <c r="U33" s="57"/>
      <c r="V33" s="139">
        <f>SUM(V19:V31)</f>
        <v>0</v>
      </c>
      <c r="W33" s="57"/>
      <c r="X33" s="139">
        <f>SUM(X19:X31)</f>
        <v>6809295</v>
      </c>
      <c r="Y33" s="57"/>
      <c r="Z33" s="139">
        <f>SUM(Z19:Z31)</f>
        <v>0</v>
      </c>
      <c r="AA33" s="57"/>
      <c r="AB33" s="139">
        <f>SUM(AB19:AB31)</f>
        <v>11756107</v>
      </c>
      <c r="AC33" s="56"/>
      <c r="AD33" s="57"/>
    </row>
    <row r="34" spans="1:37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/>
      <c r="AF34" s="10"/>
      <c r="AH34" s="10"/>
      <c r="AI34" s="10"/>
      <c r="AJ34" s="10"/>
      <c r="AK34" s="10"/>
    </row>
    <row r="35" spans="1:37" ht="3" customHeight="1" x14ac:dyDescent="0.65">
      <c r="O35" s="10"/>
      <c r="P35" s="10"/>
      <c r="AB35" s="12"/>
      <c r="AF35" s="10"/>
      <c r="AH35" s="10"/>
      <c r="AI35" s="10"/>
      <c r="AJ35" s="10"/>
      <c r="AK35" s="10"/>
    </row>
    <row r="36" spans="1:37" ht="11.5" customHeight="1" x14ac:dyDescent="0.65">
      <c r="O36" s="10"/>
      <c r="P36" s="10"/>
      <c r="AB36" s="12"/>
      <c r="AF36" s="10"/>
      <c r="AH36" s="10"/>
      <c r="AI36" s="10"/>
      <c r="AJ36" s="10"/>
      <c r="AK36" s="10"/>
    </row>
    <row r="37" spans="1:37" s="11" customFormat="1" ht="23" customHeight="1" x14ac:dyDescent="0.65">
      <c r="A37" s="13"/>
      <c r="B37" s="29" t="s">
        <v>108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10"/>
      <c r="AC37" s="10"/>
      <c r="AD37" s="24"/>
      <c r="AE37" s="24"/>
      <c r="AF37" s="24"/>
      <c r="AG37" s="24"/>
      <c r="AH37" s="24"/>
      <c r="AI37" s="25"/>
      <c r="AJ37" s="24"/>
      <c r="AK37" s="24"/>
    </row>
    <row r="38" spans="1:37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5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57" customHeight="1" x14ac:dyDescent="0.65">
      <c r="A39" s="9"/>
      <c r="B39" s="40"/>
      <c r="C39" s="76"/>
      <c r="D39" s="77"/>
      <c r="E39" s="41"/>
      <c r="F39" s="160" t="s">
        <v>107</v>
      </c>
      <c r="G39" s="41"/>
      <c r="H39" s="180" t="s">
        <v>103</v>
      </c>
      <c r="I39" s="181"/>
      <c r="J39" s="182"/>
      <c r="K39" s="41"/>
      <c r="L39" s="180" t="s">
        <v>106</v>
      </c>
      <c r="M39" s="181"/>
      <c r="N39" s="182"/>
      <c r="O39" s="42"/>
      <c r="R39" s="183"/>
      <c r="S39" s="183"/>
      <c r="T39" s="183"/>
      <c r="V39" s="28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ht="5" customHeight="1" x14ac:dyDescent="0.65">
      <c r="A40" s="13"/>
      <c r="B40" s="40"/>
      <c r="C40" s="10"/>
      <c r="E40" s="78"/>
      <c r="F40" s="161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3"/>
      <c r="S40" s="183"/>
      <c r="T40" s="183"/>
      <c r="U40" s="15"/>
      <c r="V40" s="28"/>
    </row>
    <row r="41" spans="1:37" ht="13.75" thickBot="1" x14ac:dyDescent="0.75">
      <c r="A41" s="11"/>
      <c r="B41" s="40"/>
      <c r="C41" s="80"/>
      <c r="D41" s="81"/>
      <c r="E41" s="41"/>
      <c r="F41" s="162"/>
      <c r="G41" s="41"/>
      <c r="H41" s="47" t="s">
        <v>102</v>
      </c>
      <c r="I41" s="41"/>
      <c r="J41" s="47" t="s">
        <v>101</v>
      </c>
      <c r="K41" s="41"/>
      <c r="L41" s="47" t="s">
        <v>102</v>
      </c>
      <c r="M41" s="41"/>
      <c r="N41" s="47" t="s">
        <v>101</v>
      </c>
      <c r="O41" s="42"/>
      <c r="Q41" s="10"/>
      <c r="R41" s="183"/>
      <c r="S41" s="183"/>
      <c r="T41" s="183"/>
      <c r="U41" s="41"/>
      <c r="V41" s="82"/>
    </row>
    <row r="42" spans="1:37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  <c r="U42" s="83"/>
      <c r="V42" s="28"/>
    </row>
    <row r="43" spans="1:37" s="89" customFormat="1" ht="16" customHeight="1" x14ac:dyDescent="0.6">
      <c r="A43" s="84"/>
      <c r="B43" s="85"/>
      <c r="C43" s="52" t="s">
        <v>112</v>
      </c>
      <c r="D43" s="53"/>
      <c r="E43" s="83"/>
      <c r="F43" s="136">
        <f>SUM(Azusa!F44,Claremont!F44,Duarte!F44,Glendora!F44,Monrovia!F44,Citrus!F44,Sheet7!F44,Sheet8!F44,Sheet9!F44,Sheet10!F44,Sheet11!F44,Sheet12!F44,Sheet13!F44,Sheet14!F44,Sheet15!F44,Sheet16!F44,Sheet17!F44,Sheet18!F44,Sheet19!F44,Sheet20!F44)</f>
        <v>3303295</v>
      </c>
      <c r="G43" s="54"/>
      <c r="H43" s="136">
        <f>SUM(Azusa!H44,Claremont!H44,Duarte!H44,Glendora!H44,Monrovia!H44,Citrus!H44,Sheet7!H44,Sheet8!H44,Sheet9!H44,Sheet10!H44,Sheet11!H44,Sheet12!H44,Sheet13!H44,Sheet14!H44,Sheet15!H44,Sheet16!H44,Sheet17!H44,Sheet18!H44,Sheet19!H44,Sheet20!H44)</f>
        <v>155727</v>
      </c>
      <c r="I43" s="86"/>
      <c r="J43" s="87">
        <f>IFERROR(H43/F43,"")</f>
        <v>4.7142928500179364E-2</v>
      </c>
      <c r="K43" s="86"/>
      <c r="L43" s="136">
        <f>SUM(Azusa!L44,Claremont!L44,Duarte!L44,Glendora!L44,Monrovia!L44,Citrus!L44,Sheet7!L44,Sheet8!L44,Sheet9!L44,Sheet10!L44,Sheet11!L44,Sheet12!L44,Sheet13!L44,Sheet14!L44,Sheet15!L44,Sheet16!L44,Sheet17!L44,Sheet18!L44,Sheet19!L44,Sheet20!L44)</f>
        <v>37500</v>
      </c>
      <c r="M43" s="88"/>
      <c r="N43" s="87">
        <f>IFERROR(L43/F43,"")</f>
        <v>1.1352301262829993E-2</v>
      </c>
      <c r="O43" s="42"/>
      <c r="P43" s="83"/>
      <c r="R43" s="90"/>
      <c r="S43" s="86"/>
      <c r="T43" s="91"/>
      <c r="U43" s="83"/>
      <c r="V43" s="92"/>
      <c r="W43" s="83"/>
      <c r="Y43" s="83"/>
      <c r="AA43" s="83"/>
      <c r="AC43" s="83"/>
      <c r="AD43" s="83"/>
      <c r="AF43" s="83"/>
      <c r="AH43" s="83"/>
      <c r="AI43" s="93"/>
      <c r="AJ43" s="83"/>
      <c r="AK43" s="83"/>
    </row>
    <row r="44" spans="1:37" s="102" customFormat="1" ht="6" customHeight="1" x14ac:dyDescent="0.6">
      <c r="A44" s="94"/>
      <c r="B44" s="95"/>
      <c r="C44" s="96"/>
      <c r="D44" s="97"/>
      <c r="E44" s="78"/>
      <c r="F44" s="79"/>
      <c r="G44" s="98"/>
      <c r="H44" s="79"/>
      <c r="I44" s="99"/>
      <c r="J44" s="100"/>
      <c r="K44" s="99"/>
      <c r="L44" s="79"/>
      <c r="M44" s="79"/>
      <c r="N44" s="79"/>
      <c r="O44" s="56"/>
      <c r="P44" s="101"/>
      <c r="R44" s="99"/>
      <c r="S44" s="99"/>
      <c r="T44" s="99"/>
      <c r="U44" s="99"/>
      <c r="V44" s="103"/>
      <c r="W44" s="101"/>
      <c r="Y44" s="101"/>
      <c r="AA44" s="101"/>
      <c r="AC44" s="101"/>
      <c r="AD44" s="101"/>
      <c r="AF44" s="101"/>
      <c r="AH44" s="101"/>
      <c r="AI44" s="104"/>
      <c r="AJ44" s="101"/>
      <c r="AK44" s="101"/>
    </row>
    <row r="45" spans="1:37" s="89" customFormat="1" ht="15.5" x14ac:dyDescent="0.6">
      <c r="A45" s="84"/>
      <c r="B45" s="85"/>
      <c r="C45" s="52" t="s">
        <v>111</v>
      </c>
      <c r="D45" s="53"/>
      <c r="E45" s="83"/>
      <c r="F45" s="136">
        <f>SUM(Azusa!F46,Claremont!F46,Duarte!F46,Glendora!F46,Monrovia!F46,Citrus!F46,Sheet7!F46,Sheet8!F46,Sheet9!F46,Sheet10!F46,Sheet11!F46,Sheet12!F46,Sheet13!F46,Sheet14!F46,Sheet15!F46,Sheet16!F46,Sheet17!F46,Sheet18!F46,Sheet19!F46,Sheet20!F46)</f>
        <v>712500</v>
      </c>
      <c r="G45" s="54"/>
      <c r="H45" s="136">
        <f>SUM(Azusa!H46,Claremont!H46,Duarte!H46,Glendora!H46,Monrovia!H46,Citrus!H46,Sheet7!H46,Sheet8!H46,Sheet9!H46,Sheet10!H46,Sheet11!H46,Sheet12!H46,Sheet13!H46,Sheet14!H46,Sheet15!H46,Sheet16!H46,Sheet17!H46,Sheet18!H46,Sheet19!H46,Sheet20!H46)</f>
        <v>0</v>
      </c>
      <c r="I45" s="105"/>
      <c r="J45" s="87">
        <f>IFERROR(H45/F45,"")</f>
        <v>0</v>
      </c>
      <c r="K45" s="86"/>
      <c r="L45" s="106"/>
      <c r="M45" s="107"/>
      <c r="N45" s="106"/>
      <c r="O45" s="56"/>
      <c r="P45" s="83"/>
      <c r="R45" s="90"/>
      <c r="S45" s="86"/>
      <c r="T45" s="91"/>
      <c r="U45" s="83"/>
      <c r="V45" s="92"/>
      <c r="W45" s="83"/>
      <c r="Y45" s="83"/>
      <c r="AA45" s="83"/>
      <c r="AC45" s="83"/>
      <c r="AD45" s="83"/>
      <c r="AF45" s="83"/>
      <c r="AH45" s="83"/>
      <c r="AI45" s="93"/>
      <c r="AJ45" s="83"/>
      <c r="AK45" s="83"/>
    </row>
    <row r="46" spans="1:37" s="102" customFormat="1" ht="5" customHeight="1" thickBot="1" x14ac:dyDescent="0.8">
      <c r="A46" s="94"/>
      <c r="B46" s="95"/>
      <c r="C46" s="148"/>
      <c r="D46" s="148"/>
      <c r="E46" s="78"/>
      <c r="F46" s="108"/>
      <c r="G46" s="98"/>
      <c r="H46" s="108"/>
      <c r="I46" s="78"/>
      <c r="J46" s="108"/>
      <c r="K46" s="78"/>
      <c r="L46" s="109"/>
      <c r="M46" s="78"/>
      <c r="N46" s="109"/>
      <c r="O46" s="42"/>
      <c r="P46" s="101"/>
      <c r="R46" s="99"/>
      <c r="S46" s="99"/>
      <c r="T46" s="99"/>
      <c r="U46" s="99"/>
      <c r="V46" s="103"/>
      <c r="W46" s="101"/>
      <c r="Y46" s="101"/>
      <c r="AA46" s="101"/>
      <c r="AC46" s="101"/>
      <c r="AD46" s="101"/>
      <c r="AF46" s="101"/>
      <c r="AH46" s="101"/>
      <c r="AI46" s="104"/>
      <c r="AJ46" s="101"/>
      <c r="AK46" s="101"/>
    </row>
    <row r="47" spans="1:37" s="89" customFormat="1" ht="15.5" x14ac:dyDescent="0.6">
      <c r="A47" s="84"/>
      <c r="B47" s="85"/>
      <c r="C47" s="150" t="s">
        <v>0</v>
      </c>
      <c r="D47" s="151"/>
      <c r="E47" s="83"/>
      <c r="F47" s="138">
        <f>SUM(F43:F45)</f>
        <v>4015795</v>
      </c>
      <c r="G47" s="21"/>
      <c r="H47" s="138">
        <f>SUM(H43:H45)</f>
        <v>155727</v>
      </c>
      <c r="I47" s="83"/>
      <c r="J47" s="87">
        <f>IFERROR(H47/F47,"")</f>
        <v>3.8778622912773189E-2</v>
      </c>
      <c r="K47" s="86"/>
      <c r="L47" s="138">
        <f>L43</f>
        <v>37500</v>
      </c>
      <c r="M47" s="83"/>
      <c r="N47" s="87">
        <f>N43</f>
        <v>1.1352301262829993E-2</v>
      </c>
      <c r="O47" s="56"/>
      <c r="P47" s="83"/>
      <c r="R47" s="179"/>
      <c r="S47" s="179"/>
      <c r="T47" s="179"/>
      <c r="U47" s="83"/>
      <c r="V47" s="92"/>
      <c r="W47" s="83"/>
      <c r="Y47" s="83"/>
      <c r="AA47" s="83"/>
      <c r="AC47" s="83"/>
      <c r="AD47" s="83"/>
      <c r="AF47" s="83"/>
      <c r="AH47" s="83"/>
      <c r="AI47" s="93"/>
      <c r="AJ47" s="83"/>
      <c r="AK47" s="83"/>
    </row>
    <row r="48" spans="1:37" ht="13" customHeight="1" x14ac:dyDescent="0.65">
      <c r="B48" s="69"/>
      <c r="C48" s="110"/>
      <c r="D48" s="111"/>
      <c r="E48" s="112"/>
      <c r="F48" s="113"/>
      <c r="G48" s="112"/>
      <c r="H48" s="112"/>
      <c r="I48" s="114"/>
      <c r="J48" s="112"/>
      <c r="K48" s="114"/>
      <c r="L48" s="113"/>
      <c r="M48" s="114"/>
      <c r="N48" s="113"/>
      <c r="O48" s="73"/>
      <c r="P48" s="115"/>
      <c r="Q48" s="10"/>
      <c r="R48" s="11"/>
      <c r="S48" s="116"/>
      <c r="T48" s="11"/>
      <c r="U48" s="21"/>
      <c r="V48" s="28"/>
    </row>
    <row r="49" spans="1:37" ht="15.5" x14ac:dyDescent="0.65">
      <c r="B49" s="13"/>
      <c r="C49" s="117"/>
      <c r="D49" s="81"/>
      <c r="E49" s="21"/>
      <c r="F49" s="118"/>
      <c r="G49" s="116"/>
      <c r="H49" s="116"/>
      <c r="J49" s="116"/>
      <c r="K49" s="116"/>
      <c r="L49" s="118"/>
      <c r="M49" s="116"/>
      <c r="N49" s="118"/>
      <c r="Q49" s="116"/>
      <c r="R49" s="11"/>
      <c r="S49" s="21"/>
      <c r="T49" s="28"/>
      <c r="U49" s="28"/>
      <c r="V49" s="28"/>
    </row>
    <row r="50" spans="1:37" s="20" customFormat="1" ht="15.5" x14ac:dyDescent="0.6">
      <c r="A50" s="19"/>
      <c r="B50" s="29" t="s">
        <v>94</v>
      </c>
      <c r="C50" s="119"/>
      <c r="D50" s="120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33"/>
      <c r="Y50" s="32"/>
      <c r="Z50" s="121"/>
      <c r="AA50" s="32"/>
      <c r="AB50" s="122"/>
      <c r="AC50" s="32"/>
      <c r="AD50" s="32"/>
    </row>
    <row r="51" spans="1:37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8"/>
      <c r="AC51" s="39"/>
      <c r="AF51" s="10"/>
      <c r="AH51" s="10"/>
      <c r="AI51" s="10"/>
      <c r="AJ51" s="10"/>
      <c r="AK51" s="10"/>
    </row>
    <row r="52" spans="1:37" ht="28" customHeight="1" x14ac:dyDescent="0.6">
      <c r="A52" s="10"/>
      <c r="B52" s="40"/>
      <c r="C52" s="163"/>
      <c r="D52" s="163"/>
      <c r="F52" s="164" t="s">
        <v>81</v>
      </c>
      <c r="G52" s="165"/>
      <c r="H52" s="166"/>
      <c r="I52" s="41"/>
      <c r="J52" s="167" t="s">
        <v>82</v>
      </c>
      <c r="K52" s="168"/>
      <c r="L52" s="169"/>
      <c r="M52" s="41"/>
      <c r="N52" s="167" t="s">
        <v>2</v>
      </c>
      <c r="O52" s="168"/>
      <c r="P52" s="169"/>
      <c r="Q52" s="41"/>
      <c r="R52" s="160" t="s">
        <v>3</v>
      </c>
      <c r="S52" s="41"/>
      <c r="T52" s="160" t="s">
        <v>6</v>
      </c>
      <c r="U52" s="41"/>
      <c r="V52" s="160" t="s">
        <v>90</v>
      </c>
      <c r="W52" s="41"/>
      <c r="X52" s="160" t="s">
        <v>4</v>
      </c>
      <c r="Y52" s="41"/>
      <c r="Z52" s="160" t="s">
        <v>7</v>
      </c>
      <c r="AA52" s="41"/>
      <c r="AB52" s="160" t="s">
        <v>0</v>
      </c>
      <c r="AC52" s="42"/>
      <c r="AF52" s="10"/>
      <c r="AH52" s="10"/>
      <c r="AI52" s="10"/>
      <c r="AJ52" s="10"/>
      <c r="AK52" s="10"/>
    </row>
    <row r="53" spans="1:37" ht="9" customHeight="1" x14ac:dyDescent="0.6">
      <c r="A53" s="10"/>
      <c r="B53" s="40"/>
      <c r="C53" s="163"/>
      <c r="D53" s="163"/>
      <c r="F53" s="43"/>
      <c r="J53" s="170"/>
      <c r="K53" s="171"/>
      <c r="L53" s="172"/>
      <c r="N53" s="170"/>
      <c r="O53" s="171"/>
      <c r="P53" s="172"/>
      <c r="R53" s="161"/>
      <c r="T53" s="161"/>
      <c r="V53" s="161"/>
      <c r="X53" s="161"/>
      <c r="Z53" s="161"/>
      <c r="AB53" s="161"/>
      <c r="AC53" s="42"/>
      <c r="AF53" s="10"/>
      <c r="AH53" s="10"/>
      <c r="AI53" s="10"/>
      <c r="AJ53" s="10"/>
      <c r="AK53" s="10"/>
    </row>
    <row r="54" spans="1:37" s="45" customFormat="1" ht="26.75" thickBot="1" x14ac:dyDescent="0.75">
      <c r="B54" s="46"/>
      <c r="C54" s="163"/>
      <c r="D54" s="163"/>
      <c r="E54" s="41"/>
      <c r="F54" s="47" t="s">
        <v>1</v>
      </c>
      <c r="G54" s="41"/>
      <c r="H54" s="47" t="s">
        <v>89</v>
      </c>
      <c r="J54" s="173"/>
      <c r="K54" s="174"/>
      <c r="L54" s="175"/>
      <c r="N54" s="173"/>
      <c r="O54" s="174"/>
      <c r="P54" s="175"/>
      <c r="R54" s="162"/>
      <c r="T54" s="162"/>
      <c r="V54" s="162"/>
      <c r="X54" s="162"/>
      <c r="Z54" s="162"/>
      <c r="AB54" s="162"/>
      <c r="AC54" s="48"/>
      <c r="AD54" s="41"/>
    </row>
    <row r="55" spans="1:37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7"/>
      <c r="AC55" s="18"/>
      <c r="AD55" s="15"/>
    </row>
    <row r="56" spans="1:37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ht="17" customHeight="1" x14ac:dyDescent="0.65">
      <c r="B57" s="51"/>
      <c r="C57" s="155" t="s">
        <v>96</v>
      </c>
      <c r="D57" s="156" t="s">
        <v>83</v>
      </c>
      <c r="E57" s="21"/>
      <c r="F57" s="140">
        <f>SUM(Azusa!F58,Claremont!F58,Duarte!F58,Glendora!F58,Monrovia!F58,Citrus!F58,Sheet7!F58,Sheet8!F58,Sheet9!F58,Sheet10!F58,Sheet11!F58,Sheet12!F58,Sheet13!F58,Sheet14!F58,Sheet15!F58,Sheet16!F58,Sheet17!F58,Sheet18!F58,Sheet19!F58,Sheet20!F58)</f>
        <v>232288</v>
      </c>
      <c r="G57" s="21"/>
      <c r="H57" s="140">
        <f>SUM(Azusa!H58,Claremont!H58,Duarte!H58,Glendora!H58,Monrovia!H58,Citrus!H58,Sheet7!H58,Sheet8!H58,Sheet9!H58,Sheet10!H58,Sheet11!H58,Sheet12!H58,Sheet13!H58,Sheet14!H58,Sheet15!H58,Sheet16!H58,Sheet17!H58,Sheet18!H58,Sheet19!H58,Sheet20!H58)</f>
        <v>144748</v>
      </c>
      <c r="I57" s="21"/>
      <c r="J57" s="157">
        <f>SUM(Azusa!J58,Claremont!J58,Duarte!J58,Glendora!J58,Monrovia!J58,Citrus!J58,Sheet7!J58,Sheet8!J58,Sheet9!J58,Sheet10!J58,Sheet11!J58,Sheet12!J58,Sheet13!J58,Sheet14!J58,Sheet15!J58,Sheet16!J58,Sheet17!J58,Sheet18!J58,Sheet19!J58,Sheet20!J58)</f>
        <v>103061</v>
      </c>
      <c r="K57" s="158"/>
      <c r="L57" s="159"/>
      <c r="M57" s="21"/>
      <c r="N57" s="157">
        <f>SUM(Azusa!N58,Claremont!N58,Duarte!N58,Glendora!N58,Monrovia!N58,Citrus!N58,Sheet7!N58,Sheet8!N58,Sheet9!N58,Sheet10!N58,Sheet11!N58,Sheet12!N58,Sheet13!N58,Sheet14!N58,Sheet15!N58,Sheet16!N58,Sheet17!N58,Sheet18!N58,Sheet19!N58,Sheet20!N58)</f>
        <v>0</v>
      </c>
      <c r="O57" s="158"/>
      <c r="P57" s="159"/>
      <c r="Q57" s="21"/>
      <c r="R57" s="140">
        <f>SUM(Azusa!R58,Claremont!R58,Duarte!R58,Glendora!R58,Monrovia!R58,Citrus!R58,Sheet7!R58,Sheet8!R58,Sheet9!R58,Sheet10!R58,Sheet11!R58,Sheet12!R58,Sheet13!R58,Sheet14!R58,Sheet15!R58,Sheet16!R58,Sheet17!R58,Sheet18!R58,Sheet19!R58,Sheet20!R58)</f>
        <v>3987</v>
      </c>
      <c r="S57" s="21"/>
      <c r="T57" s="140">
        <f>SUM(Azusa!T58,Claremont!T58,Duarte!T58,Glendora!T58,Monrovia!T58,Citrus!T58,Sheet7!T58,Sheet8!T58,Sheet9!T58,Sheet10!T58,Sheet11!T58,Sheet12!T58,Sheet13!T58,Sheet14!T58,Sheet15!T58,Sheet16!T58,Sheet17!T58,Sheet18!T58,Sheet19!T58,Sheet20!T58)</f>
        <v>0</v>
      </c>
      <c r="U57" s="21"/>
      <c r="V57" s="140">
        <f>SUM(Azusa!V58,Claremont!V58,Duarte!V58,Glendora!V58,Monrovia!V58,Citrus!V58,Sheet7!V58,Sheet8!V58,Sheet9!V58,Sheet10!V58,Sheet11!V58,Sheet12!V58,Sheet13!V58,Sheet14!V58,Sheet15!V58,Sheet16!V58,Sheet17!V58,Sheet18!V58,Sheet19!V58,Sheet20!V58)</f>
        <v>0</v>
      </c>
      <c r="W57" s="21"/>
      <c r="X57" s="140">
        <f>SUM(Azusa!X58,Claremont!X58,Duarte!X58,Glendora!X58,Monrovia!X58,Citrus!X58,Sheet7!X58,Sheet8!X58,Sheet9!X58,Sheet10!X58,Sheet11!X58,Sheet12!X58,Sheet13!X58,Sheet14!X58,Sheet15!X58,Sheet16!X58,Sheet17!X58,Sheet18!X58,Sheet19!X58,Sheet20!X58)</f>
        <v>5447436</v>
      </c>
      <c r="Y57" s="21"/>
      <c r="Z57" s="140">
        <f>SUM(Azusa!Z58,Claremont!Z58,Duarte!Z58,Glendora!Z58,Monrovia!Z58,Citrus!Z58,Sheet7!Z58,Sheet8!Z58,Sheet9!Z58,Sheet10!Z58,Sheet11!Z58,Sheet12!Z58,Sheet13!Z58,Sheet14!Z58,Sheet15!Z58,Sheet16!Z58,Sheet17!Z58,Sheet18!Z58,Sheet19!Z58,Sheet20!Z58)</f>
        <v>0</v>
      </c>
      <c r="AA57" s="54"/>
      <c r="AB57" s="137">
        <f>SUM(F57:Z57)</f>
        <v>5931520</v>
      </c>
      <c r="AC57" s="56"/>
      <c r="AD57" s="57"/>
      <c r="AF57" s="10"/>
      <c r="AH57" s="10"/>
      <c r="AI57" s="10"/>
      <c r="AJ57" s="10"/>
      <c r="AK57" s="10"/>
    </row>
    <row r="58" spans="1:37" s="16" customFormat="1" ht="5" customHeight="1" x14ac:dyDescent="0.65">
      <c r="A58" s="9"/>
      <c r="B58" s="49"/>
      <c r="C58" s="50"/>
      <c r="D58" s="14"/>
      <c r="E58" s="15"/>
      <c r="F58" s="141"/>
      <c r="G58" s="142"/>
      <c r="H58" s="141"/>
      <c r="I58" s="143"/>
      <c r="J58" s="141"/>
      <c r="K58" s="141"/>
      <c r="L58" s="141"/>
      <c r="M58" s="143"/>
      <c r="N58" s="141"/>
      <c r="O58" s="141"/>
      <c r="P58" s="141"/>
      <c r="Q58" s="142"/>
      <c r="R58" s="141"/>
      <c r="S58" s="144"/>
      <c r="T58" s="141"/>
      <c r="U58" s="144"/>
      <c r="V58" s="141"/>
      <c r="W58" s="144"/>
      <c r="X58" s="141"/>
      <c r="Y58" s="144"/>
      <c r="Z58" s="141"/>
      <c r="AA58" s="62"/>
      <c r="AB58" s="11"/>
      <c r="AC58" s="18"/>
      <c r="AD58" s="15"/>
    </row>
    <row r="59" spans="1:37" ht="17" customHeight="1" x14ac:dyDescent="0.65">
      <c r="B59" s="51"/>
      <c r="C59" s="155" t="s">
        <v>97</v>
      </c>
      <c r="D59" s="156" t="s">
        <v>84</v>
      </c>
      <c r="E59" s="21"/>
      <c r="F59" s="140">
        <f>SUM(Azusa!F60,Claremont!F60,Duarte!F60,Glendora!F60,Monrovia!F60,Citrus!F60,Sheet7!F60,Sheet8!F60,Sheet9!F60,Sheet10!F60,Sheet11!F60,Sheet12!F60,Sheet13!F60,Sheet14!F60,Sheet15!F60,Sheet16!F60,Sheet17!F60,Sheet18!F60,Sheet19!F60,Sheet20!F60)</f>
        <v>2431059</v>
      </c>
      <c r="G59" s="21"/>
      <c r="H59" s="140">
        <f>SUM(Azusa!H60,Claremont!H60,Duarte!H60,Glendora!H60,Monrovia!H60,Citrus!H60,Sheet7!H60,Sheet8!H60,Sheet9!H60,Sheet10!H60,Sheet11!H60,Sheet12!H60,Sheet13!H60,Sheet14!H60,Sheet15!H60,Sheet16!H60,Sheet17!H60,Sheet18!H60,Sheet19!H60,Sheet20!H60)</f>
        <v>464867</v>
      </c>
      <c r="I59" s="21"/>
      <c r="J59" s="157">
        <f>SUM(Azusa!J60,Claremont!J60,Duarte!J60,Glendora!J60,Monrovia!J60,Citrus!J60,Sheet7!J60,Sheet8!J60,Sheet9!J60,Sheet10!J60,Sheet11!J60,Sheet12!J60,Sheet13!J60,Sheet14!J60,Sheet15!J60,Sheet16!J60,Sheet17!J60,Sheet18!J60,Sheet19!J60,Sheet20!J60)</f>
        <v>203252</v>
      </c>
      <c r="K59" s="158"/>
      <c r="L59" s="159"/>
      <c r="M59" s="21"/>
      <c r="N59" s="157">
        <f>SUM(Azusa!N60,Claremont!N60,Duarte!N60,Glendora!N60,Monrovia!N60,Citrus!N60,Sheet7!N60,Sheet8!N60,Sheet9!N60,Sheet10!N60,Sheet11!N60,Sheet12!N60,Sheet13!N60,Sheet14!N60,Sheet15!N60,Sheet16!N60,Sheet17!N60,Sheet18!N60,Sheet19!N60,Sheet20!N60)</f>
        <v>0</v>
      </c>
      <c r="O59" s="158"/>
      <c r="P59" s="159"/>
      <c r="Q59" s="21"/>
      <c r="R59" s="140">
        <f>SUM(Azusa!R60,Claremont!R60,Duarte!R60,Glendora!R60,Monrovia!R60,Citrus!R60,Sheet7!R60,Sheet8!R60,Sheet9!R60,Sheet10!R60,Sheet11!R60,Sheet12!R60,Sheet13!R60,Sheet14!R60,Sheet15!R60,Sheet16!R60,Sheet17!R60,Sheet18!R60,Sheet19!R60,Sheet20!R60)</f>
        <v>590632</v>
      </c>
      <c r="S59" s="21"/>
      <c r="T59" s="140">
        <f>SUM(Azusa!T60,Claremont!T60,Duarte!T60,Glendora!T60,Monrovia!T60,Citrus!T60,Sheet7!T60,Sheet8!T60,Sheet9!T60,Sheet10!T60,Sheet11!T60,Sheet12!T60,Sheet13!T60,Sheet14!T60,Sheet15!T60,Sheet16!T60,Sheet17!T60,Sheet18!T60,Sheet19!T60,Sheet20!T60)</f>
        <v>0</v>
      </c>
      <c r="U59" s="21"/>
      <c r="V59" s="140">
        <f>SUM(Azusa!V60,Claremont!V60,Duarte!V60,Glendora!V60,Monrovia!V60,Citrus!V60,Sheet7!V60,Sheet8!V60,Sheet9!V60,Sheet10!V60,Sheet11!V60,Sheet12!V60,Sheet13!V60,Sheet14!V60,Sheet15!V60,Sheet16!V60,Sheet17!V60,Sheet18!V60,Sheet19!V60,Sheet20!V60)</f>
        <v>0</v>
      </c>
      <c r="W59" s="21"/>
      <c r="X59" s="140">
        <f>SUM(Azusa!X60,Claremont!X60,Duarte!X60,Glendora!X60,Monrovia!X60,Citrus!X60,Sheet7!X60,Sheet8!X60,Sheet9!X60,Sheet10!X60,Sheet11!X60,Sheet12!X60,Sheet13!X60,Sheet14!X60,Sheet15!X60,Sheet16!X60,Sheet17!X60,Sheet18!X60,Sheet19!X60,Sheet20!X60)</f>
        <v>340464</v>
      </c>
      <c r="Y59" s="21"/>
      <c r="Z59" s="140">
        <f>SUM(Azusa!Z60,Claremont!Z60,Duarte!Z60,Glendora!Z60,Monrovia!Z60,Citrus!Z60,Sheet7!Z60,Sheet8!Z60,Sheet9!Z60,Sheet10!Z60,Sheet11!Z60,Sheet12!Z60,Sheet13!Z60,Sheet14!Z60,Sheet15!Z60,Sheet16!Z60,Sheet17!Z60,Sheet18!Z60,Sheet19!Z60,Sheet20!Z60)</f>
        <v>0</v>
      </c>
      <c r="AA59" s="54"/>
      <c r="AB59" s="137">
        <f>SUM(F59:Z59)</f>
        <v>4030274</v>
      </c>
      <c r="AC59" s="56"/>
      <c r="AD59" s="57"/>
      <c r="AF59" s="10"/>
      <c r="AH59" s="10"/>
      <c r="AI59" s="10"/>
      <c r="AJ59" s="10"/>
      <c r="AK59" s="10"/>
    </row>
    <row r="60" spans="1:37" s="16" customFormat="1" ht="5" customHeight="1" x14ac:dyDescent="0.65">
      <c r="A60" s="9"/>
      <c r="B60" s="49"/>
      <c r="C60" s="50"/>
      <c r="D60" s="14"/>
      <c r="E60" s="15"/>
      <c r="F60" s="141"/>
      <c r="G60" s="142"/>
      <c r="H60" s="141"/>
      <c r="I60" s="143"/>
      <c r="J60" s="141"/>
      <c r="K60" s="141"/>
      <c r="L60" s="141"/>
      <c r="M60" s="143"/>
      <c r="N60" s="141"/>
      <c r="O60" s="141"/>
      <c r="P60" s="141"/>
      <c r="Q60" s="142"/>
      <c r="R60" s="141"/>
      <c r="S60" s="144"/>
      <c r="T60" s="141"/>
      <c r="U60" s="144"/>
      <c r="V60" s="141"/>
      <c r="W60" s="144"/>
      <c r="X60" s="141"/>
      <c r="Y60" s="144"/>
      <c r="Z60" s="141"/>
      <c r="AA60" s="62"/>
      <c r="AB60" s="11"/>
      <c r="AC60" s="18"/>
      <c r="AD60" s="15"/>
    </row>
    <row r="61" spans="1:37" ht="17" customHeight="1" x14ac:dyDescent="0.65">
      <c r="B61" s="51"/>
      <c r="C61" s="155" t="s">
        <v>98</v>
      </c>
      <c r="D61" s="156" t="s">
        <v>85</v>
      </c>
      <c r="E61" s="21"/>
      <c r="F61" s="140">
        <f>SUM(Azusa!F62,Claremont!F62,Duarte!F62,Glendora!F62,Monrovia!F62,Citrus!F62,Sheet7!F62,Sheet8!F62,Sheet9!F62,Sheet10!F62,Sheet11!F62,Sheet12!F62,Sheet13!F62,Sheet14!F62,Sheet15!F62,Sheet16!F62,Sheet17!F62,Sheet18!F62,Sheet19!F62,Sheet20!F62)</f>
        <v>216717</v>
      </c>
      <c r="G61" s="21"/>
      <c r="H61" s="140">
        <f>SUM(Azusa!H62,Claremont!H62,Duarte!H62,Glendora!H62,Monrovia!H62,Citrus!H62,Sheet7!H62,Sheet8!H62,Sheet9!H62,Sheet10!H62,Sheet11!H62,Sheet12!H62,Sheet13!H62,Sheet14!H62,Sheet15!H62,Sheet16!H62,Sheet17!H62,Sheet18!H62,Sheet19!H62,Sheet20!H62)</f>
        <v>43560</v>
      </c>
      <c r="I61" s="21"/>
      <c r="J61" s="157">
        <f>SUM(Azusa!J62,Claremont!J62,Duarte!J62,Glendora!J62,Monrovia!J62,Citrus!J62,Sheet7!J62,Sheet8!J62,Sheet9!J62,Sheet10!J62,Sheet11!J62,Sheet12!J62,Sheet13!J62,Sheet14!J62,Sheet15!J62,Sheet16!J62,Sheet17!J62,Sheet18!J62,Sheet19!J62,Sheet20!J62)</f>
        <v>12093</v>
      </c>
      <c r="K61" s="158"/>
      <c r="L61" s="159"/>
      <c r="M61" s="21"/>
      <c r="N61" s="157">
        <f>SUM(Azusa!N62,Claremont!N62,Duarte!N62,Glendora!N62,Monrovia!N62,Citrus!N62,Sheet7!N62,Sheet8!N62,Sheet9!N62,Sheet10!N62,Sheet11!N62,Sheet12!N62,Sheet13!N62,Sheet14!N62,Sheet15!N62,Sheet16!N62,Sheet17!N62,Sheet18!N62,Sheet19!N62,Sheet20!N62)</f>
        <v>0</v>
      </c>
      <c r="O61" s="158"/>
      <c r="P61" s="159"/>
      <c r="Q61" s="21"/>
      <c r="R61" s="140">
        <f>SUM(Azusa!R62,Claremont!R62,Duarte!R62,Glendora!R62,Monrovia!R62,Citrus!R62,Sheet7!R62,Sheet8!R62,Sheet9!R62,Sheet10!R62,Sheet11!R62,Sheet12!R62,Sheet13!R62,Sheet14!R62,Sheet15!R62,Sheet16!R62,Sheet17!R62,Sheet18!R62,Sheet19!R62,Sheet20!R62)</f>
        <v>5000</v>
      </c>
      <c r="S61" s="21"/>
      <c r="T61" s="140">
        <f>SUM(Azusa!T62,Claremont!T62,Duarte!T62,Glendora!T62,Monrovia!T62,Citrus!T62,Sheet7!T62,Sheet8!T62,Sheet9!T62,Sheet10!T62,Sheet11!T62,Sheet12!T62,Sheet13!T62,Sheet14!T62,Sheet15!T62,Sheet16!T62,Sheet17!T62,Sheet18!T62,Sheet19!T62,Sheet20!T62)</f>
        <v>0</v>
      </c>
      <c r="U61" s="21"/>
      <c r="V61" s="140">
        <f>SUM(Azusa!V62,Claremont!V62,Duarte!V62,Glendora!V62,Monrovia!V62,Citrus!V62,Sheet7!V62,Sheet8!V62,Sheet9!V62,Sheet10!V62,Sheet11!V62,Sheet12!V62,Sheet13!V62,Sheet14!V62,Sheet15!V62,Sheet16!V62,Sheet17!V62,Sheet18!V62,Sheet19!V62,Sheet20!V62)</f>
        <v>0</v>
      </c>
      <c r="W61" s="21"/>
      <c r="X61" s="140">
        <f>SUM(Azusa!X62,Claremont!X62,Duarte!X62,Glendora!X62,Monrovia!X62,Citrus!X62,Sheet7!X62,Sheet8!X62,Sheet9!X62,Sheet10!X62,Sheet11!X62,Sheet12!X62,Sheet13!X62,Sheet14!X62,Sheet15!X62,Sheet16!X62,Sheet17!X62,Sheet18!X62,Sheet19!X62,Sheet20!X62)</f>
        <v>680929</v>
      </c>
      <c r="Y61" s="21"/>
      <c r="Z61" s="140">
        <f>SUM(Azusa!Z62,Claremont!Z62,Duarte!Z62,Glendora!Z62,Monrovia!Z62,Citrus!Z62,Sheet7!Z62,Sheet8!Z62,Sheet9!Z62,Sheet10!Z62,Sheet11!Z62,Sheet12!Z62,Sheet13!Z62,Sheet14!Z62,Sheet15!Z62,Sheet16!Z62,Sheet17!Z62,Sheet18!Z62,Sheet19!Z62,Sheet20!Z62)</f>
        <v>0</v>
      </c>
      <c r="AA61" s="54"/>
      <c r="AB61" s="137">
        <f>SUM(F61:Z61)</f>
        <v>958299</v>
      </c>
      <c r="AC61" s="56"/>
      <c r="AD61" s="57"/>
      <c r="AF61" s="10"/>
      <c r="AH61" s="10"/>
      <c r="AI61" s="10"/>
      <c r="AJ61" s="10"/>
      <c r="AK61" s="10"/>
    </row>
    <row r="62" spans="1:37" s="16" customFormat="1" ht="5" customHeight="1" x14ac:dyDescent="0.65">
      <c r="A62" s="9"/>
      <c r="B62" s="49"/>
      <c r="C62" s="50"/>
      <c r="D62" s="14"/>
      <c r="E62" s="15"/>
      <c r="F62" s="141"/>
      <c r="G62" s="142"/>
      <c r="H62" s="141"/>
      <c r="I62" s="143"/>
      <c r="J62" s="141"/>
      <c r="K62" s="141"/>
      <c r="L62" s="141"/>
      <c r="M62" s="143"/>
      <c r="N62" s="141"/>
      <c r="O62" s="141"/>
      <c r="P62" s="141"/>
      <c r="Q62" s="142"/>
      <c r="R62" s="141"/>
      <c r="S62" s="144"/>
      <c r="T62" s="141"/>
      <c r="U62" s="144"/>
      <c r="V62" s="141"/>
      <c r="W62" s="144"/>
      <c r="X62" s="141"/>
      <c r="Y62" s="144"/>
      <c r="Z62" s="141"/>
      <c r="AA62" s="62"/>
      <c r="AB62" s="11"/>
      <c r="AC62" s="18"/>
      <c r="AD62" s="15"/>
    </row>
    <row r="63" spans="1:37" ht="17" customHeight="1" x14ac:dyDescent="0.65">
      <c r="B63" s="51"/>
      <c r="C63" s="155" t="s">
        <v>99</v>
      </c>
      <c r="D63" s="156" t="s">
        <v>86</v>
      </c>
      <c r="E63" s="21"/>
      <c r="F63" s="140">
        <f>SUM(Azusa!F64,Claremont!F64,Duarte!F64,Glendora!F64,Monrovia!F64,Citrus!F64,Sheet7!F64,Sheet8!F64,Sheet9!F64,Sheet10!F64,Sheet11!F64,Sheet12!F64,Sheet13!F64,Sheet14!F64,Sheet15!F64,Sheet16!F64,Sheet17!F64,Sheet18!F64,Sheet19!F64,Sheet20!F64)</f>
        <v>241353</v>
      </c>
      <c r="G63" s="21"/>
      <c r="H63" s="140">
        <f>SUM(Azusa!H64,Claremont!H64,Duarte!H64,Glendora!H64,Monrovia!H64,Citrus!H64,Sheet7!H64,Sheet8!H64,Sheet9!H64,Sheet10!H64,Sheet11!H64,Sheet12!H64,Sheet13!H64,Sheet14!H64,Sheet15!H64,Sheet16!H64,Sheet17!H64,Sheet18!H64,Sheet19!H64,Sheet20!H64)</f>
        <v>40635</v>
      </c>
      <c r="I63" s="21"/>
      <c r="J63" s="157">
        <f>SUM(Azusa!J64,Claremont!J64,Duarte!J64,Glendora!J64,Monrovia!J64,Citrus!J64,Sheet7!J64,Sheet8!J64,Sheet9!J64,Sheet10!J64,Sheet11!J64,Sheet12!J64,Sheet13!J64,Sheet14!J64,Sheet15!J64,Sheet16!J64,Sheet17!J64,Sheet18!J64,Sheet19!J64,Sheet20!J64)</f>
        <v>7563</v>
      </c>
      <c r="K63" s="158"/>
      <c r="L63" s="159"/>
      <c r="M63" s="21"/>
      <c r="N63" s="157">
        <f>SUM(Azusa!N64,Claremont!N64,Duarte!N64,Glendora!N64,Monrovia!N64,Citrus!N64,Sheet7!N64,Sheet8!N64,Sheet9!N64,Sheet10!N64,Sheet11!N64,Sheet12!N64,Sheet13!N64,Sheet14!N64,Sheet15!N64,Sheet16!N64,Sheet17!N64,Sheet18!N64,Sheet19!N64,Sheet20!N64)</f>
        <v>0</v>
      </c>
      <c r="O63" s="158"/>
      <c r="P63" s="159"/>
      <c r="Q63" s="21"/>
      <c r="R63" s="140">
        <f>SUM(Azusa!R64,Claremont!R64,Duarte!R64,Glendora!R64,Monrovia!R64,Citrus!R64,Sheet7!R64,Sheet8!R64,Sheet9!R64,Sheet10!R64,Sheet11!R64,Sheet12!R64,Sheet13!R64,Sheet14!R64,Sheet15!R64,Sheet16!R64,Sheet17!R64,Sheet18!R64,Sheet19!R64,Sheet20!R64)</f>
        <v>0</v>
      </c>
      <c r="S63" s="21"/>
      <c r="T63" s="140">
        <f>SUM(Azusa!T64,Claremont!T64,Duarte!T64,Glendora!T64,Monrovia!T64,Citrus!T64,Sheet7!T64,Sheet8!T64,Sheet9!T64,Sheet10!T64,Sheet11!T64,Sheet12!T64,Sheet13!T64,Sheet14!T64,Sheet15!T64,Sheet16!T64,Sheet17!T64,Sheet18!T64,Sheet19!T64,Sheet20!T64)</f>
        <v>0</v>
      </c>
      <c r="U63" s="21"/>
      <c r="V63" s="140">
        <f>SUM(Azusa!V64,Claremont!V64,Duarte!V64,Glendora!V64,Monrovia!V64,Citrus!V64,Sheet7!V64,Sheet8!V64,Sheet9!V64,Sheet10!V64,Sheet11!V64,Sheet12!V64,Sheet13!V64,Sheet14!V64,Sheet15!V64,Sheet16!V64,Sheet17!V64,Sheet18!V64,Sheet19!V64,Sheet20!V64)</f>
        <v>0</v>
      </c>
      <c r="W63" s="21"/>
      <c r="X63" s="140">
        <f>SUM(Azusa!X64,Claremont!X64,Duarte!X64,Glendora!X64,Monrovia!X64,Citrus!X64,Sheet7!X64,Sheet8!X64,Sheet9!X64,Sheet10!X64,Sheet11!X64,Sheet12!X64,Sheet13!X64,Sheet14!X64,Sheet15!X64,Sheet16!X64,Sheet17!X64,Sheet18!X64,Sheet19!X64,Sheet20!X64)</f>
        <v>136188</v>
      </c>
      <c r="Y63" s="21"/>
      <c r="Z63" s="140">
        <f>SUM(Azusa!Z64,Claremont!Z64,Duarte!Z64,Glendora!Z64,Monrovia!Z64,Citrus!Z64,Sheet7!Z64,Sheet8!Z64,Sheet9!Z64,Sheet10!Z64,Sheet11!Z64,Sheet12!Z64,Sheet13!Z64,Sheet14!Z64,Sheet15!Z64,Sheet16!Z64,Sheet17!Z64,Sheet18!Z64,Sheet19!Z64,Sheet20!Z64)</f>
        <v>0</v>
      </c>
      <c r="AA63" s="54"/>
      <c r="AB63" s="137">
        <f>SUM(F63:Z63)</f>
        <v>425739</v>
      </c>
      <c r="AC63" s="56"/>
      <c r="AD63" s="57"/>
      <c r="AF63" s="10"/>
      <c r="AH63" s="10"/>
      <c r="AI63" s="10"/>
      <c r="AJ63" s="10"/>
      <c r="AK63" s="10"/>
    </row>
    <row r="64" spans="1:37" s="16" customFormat="1" ht="5" customHeight="1" x14ac:dyDescent="0.65">
      <c r="A64" s="9"/>
      <c r="B64" s="49"/>
      <c r="C64" s="50"/>
      <c r="D64" s="14"/>
      <c r="E64" s="15"/>
      <c r="F64" s="141"/>
      <c r="G64" s="142"/>
      <c r="H64" s="141"/>
      <c r="I64" s="143"/>
      <c r="J64" s="141"/>
      <c r="K64" s="141"/>
      <c r="L64" s="141"/>
      <c r="M64" s="143"/>
      <c r="N64" s="141"/>
      <c r="O64" s="141"/>
      <c r="P64" s="141"/>
      <c r="Q64" s="142"/>
      <c r="R64" s="141"/>
      <c r="S64" s="144"/>
      <c r="T64" s="141"/>
      <c r="U64" s="144"/>
      <c r="V64" s="141"/>
      <c r="W64" s="144"/>
      <c r="X64" s="141"/>
      <c r="Y64" s="144"/>
      <c r="Z64" s="141"/>
      <c r="AA64" s="62"/>
      <c r="AB64" s="11"/>
      <c r="AC64" s="18"/>
      <c r="AD64" s="15"/>
    </row>
    <row r="65" spans="1:37" s="11" customFormat="1" ht="17" customHeight="1" x14ac:dyDescent="0.65">
      <c r="A65" s="9"/>
      <c r="B65" s="51"/>
      <c r="C65" s="155" t="s">
        <v>118</v>
      </c>
      <c r="D65" s="156" t="s">
        <v>87</v>
      </c>
      <c r="E65" s="21"/>
      <c r="F65" s="140">
        <f>SUM(Azusa!F66,Claremont!F66,Duarte!F66,Glendora!F66,Monrovia!F66,Citrus!F66,Sheet7!F66,Sheet8!F66,Sheet9!F66,Sheet10!F66,Sheet11!F66,Sheet12!F66,Sheet13!F66,Sheet14!F66,Sheet15!F66,Sheet16!F66,Sheet17!F66,Sheet18!F66,Sheet19!F66,Sheet20!F66)</f>
        <v>181878</v>
      </c>
      <c r="G65" s="21"/>
      <c r="H65" s="140">
        <f>SUM(Azusa!H66,Claremont!H66,Duarte!H66,Glendora!H66,Monrovia!H66,Citrus!H66,Sheet7!H66,Sheet8!H66,Sheet9!H66,Sheet10!H66,Sheet11!H66,Sheet12!H66,Sheet13!H66,Sheet14!H66,Sheet15!H66,Sheet16!H66,Sheet17!H66,Sheet18!H66,Sheet19!H66,Sheet20!H66)</f>
        <v>18690</v>
      </c>
      <c r="I65" s="21"/>
      <c r="J65" s="157">
        <f>SUM(Azusa!J66,Claremont!J66,Duarte!J66,Glendora!J66,Monrovia!J66,Citrus!J66,Sheet7!J66,Sheet8!J66,Sheet9!J66,Sheet10!J66,Sheet11!J66,Sheet12!J66,Sheet13!J66,Sheet14!J66,Sheet15!J66,Sheet16!J66,Sheet17!J66,Sheet18!J66,Sheet19!J66,Sheet20!J66)</f>
        <v>5429</v>
      </c>
      <c r="K65" s="158"/>
      <c r="L65" s="159"/>
      <c r="M65" s="21"/>
      <c r="N65" s="157">
        <f>SUM(Azusa!N66,Claremont!N66,Duarte!N66,Glendora!N66,Monrovia!N66,Citrus!N66,Sheet7!N66,Sheet8!N66,Sheet9!N66,Sheet10!N66,Sheet11!N66,Sheet12!N66,Sheet13!N66,Sheet14!N66,Sheet15!N66,Sheet16!N66,Sheet17!N66,Sheet18!N66,Sheet19!N66,Sheet20!N66)</f>
        <v>0</v>
      </c>
      <c r="O65" s="158"/>
      <c r="P65" s="159"/>
      <c r="Q65" s="21"/>
      <c r="R65" s="140">
        <f>SUM(Azusa!R66,Claremont!R66,Duarte!R66,Glendora!R66,Monrovia!R66,Citrus!R66,Sheet7!R66,Sheet8!R66,Sheet9!R66,Sheet10!R66,Sheet11!R66,Sheet12!R66,Sheet13!R66,Sheet14!R66,Sheet15!R66,Sheet16!R66,Sheet17!R66,Sheet18!R66,Sheet19!R66,Sheet20!R66)</f>
        <v>0</v>
      </c>
      <c r="S65" s="21"/>
      <c r="T65" s="140">
        <f>SUM(Azusa!T66,Claremont!T66,Duarte!T66,Glendora!T66,Monrovia!T66,Citrus!T66,Sheet7!T66,Sheet8!T66,Sheet9!T66,Sheet10!T66,Sheet11!T66,Sheet12!T66,Sheet13!T66,Sheet14!T66,Sheet15!T66,Sheet16!T66,Sheet17!T66,Sheet18!T66,Sheet19!T66,Sheet20!T66)</f>
        <v>0</v>
      </c>
      <c r="U65" s="21"/>
      <c r="V65" s="140">
        <f>SUM(Azusa!V66,Claremont!V66,Duarte!V66,Glendora!V66,Monrovia!V66,Citrus!V66,Sheet7!V66,Sheet8!V66,Sheet9!V66,Sheet10!V66,Sheet11!V66,Sheet12!V66,Sheet13!V66,Sheet14!V66,Sheet15!V66,Sheet16!V66,Sheet17!V66,Sheet18!V66,Sheet19!V66,Sheet20!V66)</f>
        <v>0</v>
      </c>
      <c r="W65" s="21"/>
      <c r="X65" s="140">
        <f>SUM(Azusa!X66,Claremont!X66,Duarte!X66,Glendora!X66,Monrovia!X66,Citrus!X66,Sheet7!X66,Sheet8!X66,Sheet9!X66,Sheet10!X66,Sheet11!X66,Sheet12!X66,Sheet13!X66,Sheet14!X66,Sheet15!X66,Sheet16!X66,Sheet17!X66,Sheet18!X66,Sheet19!X66,Sheet20!X66)</f>
        <v>204278</v>
      </c>
      <c r="Y65" s="21"/>
      <c r="Z65" s="140">
        <f>SUM(Azusa!Z66,Claremont!Z66,Duarte!Z66,Glendora!Z66,Monrovia!Z66,Citrus!Z66,Sheet7!Z66,Sheet8!Z66,Sheet9!Z66,Sheet10!Z66,Sheet11!Z66,Sheet12!Z66,Sheet13!Z66,Sheet14!Z66,Sheet15!Z66,Sheet16!Z66,Sheet17!Z66,Sheet18!Z66,Sheet19!Z66,Sheet20!Z66)</f>
        <v>0</v>
      </c>
      <c r="AA65" s="54"/>
      <c r="AB65" s="137">
        <f>SUM(F65:Z65)</f>
        <v>410275</v>
      </c>
      <c r="AC65" s="56"/>
      <c r="AD65" s="57"/>
    </row>
    <row r="66" spans="1:37" ht="5" customHeight="1" thickBot="1" x14ac:dyDescent="0.8">
      <c r="A66" s="13"/>
      <c r="B66" s="49"/>
      <c r="C66" s="148"/>
      <c r="D66" s="148"/>
      <c r="E66" s="14"/>
      <c r="F66" s="63"/>
      <c r="G66" s="10"/>
      <c r="H66" s="63"/>
      <c r="I66" s="10"/>
      <c r="J66" s="149"/>
      <c r="K66" s="149"/>
      <c r="L66" s="149"/>
      <c r="M66" s="10"/>
      <c r="N66" s="149"/>
      <c r="O66" s="149"/>
      <c r="P66" s="149"/>
      <c r="Q66" s="15"/>
      <c r="R66" s="65"/>
      <c r="T66" s="66"/>
      <c r="V66" s="66"/>
      <c r="X66" s="66"/>
      <c r="Z66" s="66"/>
      <c r="AB66" s="66"/>
      <c r="AC66" s="42"/>
      <c r="AF66" s="10"/>
      <c r="AH66" s="10"/>
      <c r="AI66" s="10"/>
      <c r="AJ66" s="10"/>
      <c r="AK66" s="10"/>
    </row>
    <row r="67" spans="1:37" s="62" customFormat="1" ht="17" customHeight="1" x14ac:dyDescent="0.65">
      <c r="A67" s="124"/>
      <c r="B67" s="125"/>
      <c r="C67" s="150" t="s">
        <v>0</v>
      </c>
      <c r="D67" s="151"/>
      <c r="E67" s="57"/>
      <c r="F67" s="138">
        <f>SUM(F57:F65)</f>
        <v>3303295</v>
      </c>
      <c r="G67" s="21"/>
      <c r="H67" s="139">
        <f>SUM(H57:H65)</f>
        <v>712500</v>
      </c>
      <c r="I67" s="57"/>
      <c r="J67" s="152">
        <f>SUM(J57:L65)</f>
        <v>331398</v>
      </c>
      <c r="K67" s="153"/>
      <c r="L67" s="154"/>
      <c r="M67" s="57"/>
      <c r="N67" s="152">
        <f>SUM(N57:P65)</f>
        <v>0</v>
      </c>
      <c r="O67" s="153"/>
      <c r="P67" s="154"/>
      <c r="Q67" s="57"/>
      <c r="R67" s="138">
        <f>SUM(R57:R65)</f>
        <v>599619</v>
      </c>
      <c r="S67" s="57"/>
      <c r="T67" s="138">
        <f>SUM(T57:T65)</f>
        <v>0</v>
      </c>
      <c r="U67" s="57"/>
      <c r="V67" s="139">
        <f>SUM(V57:V65)</f>
        <v>0</v>
      </c>
      <c r="W67" s="57"/>
      <c r="X67" s="139">
        <f>SUM(X57:X65)</f>
        <v>6809295</v>
      </c>
      <c r="Y67" s="57"/>
      <c r="Z67" s="139">
        <f>SUM(Z57:Z65)</f>
        <v>0</v>
      </c>
      <c r="AA67" s="57"/>
      <c r="AB67" s="139">
        <f>SUM(AB57:AB65)</f>
        <v>11756107</v>
      </c>
      <c r="AC67" s="56"/>
      <c r="AD67" s="126"/>
    </row>
    <row r="68" spans="1:37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3"/>
    </row>
    <row r="69" spans="1:37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  <c r="AB69" s="10"/>
    </row>
    <row r="70" spans="1:37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  <c r="AB72" s="10"/>
    </row>
    <row r="73" spans="1:37" ht="23" customHeight="1" x14ac:dyDescent="0.65">
      <c r="AF73" s="10"/>
      <c r="AH73" s="10"/>
      <c r="AI73" s="10"/>
      <c r="AJ73" s="10"/>
      <c r="AK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C78" s="10"/>
      <c r="AD78" s="10"/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</sheetData>
  <sheetProtection sheet="1" objects="1" scenarios="1"/>
  <mergeCells count="72">
    <mergeCell ref="J27:L27"/>
    <mergeCell ref="N27:P27"/>
    <mergeCell ref="J29:L29"/>
    <mergeCell ref="J23:L23"/>
    <mergeCell ref="N23:P23"/>
    <mergeCell ref="J25:L25"/>
    <mergeCell ref="N25:P25"/>
    <mergeCell ref="N29:P29"/>
    <mergeCell ref="D2:AB3"/>
    <mergeCell ref="B6:C6"/>
    <mergeCell ref="D11:O11"/>
    <mergeCell ref="B7:O9"/>
    <mergeCell ref="V15:V17"/>
    <mergeCell ref="X15:X17"/>
    <mergeCell ref="Z15:Z17"/>
    <mergeCell ref="AB15:AB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X52:X54"/>
    <mergeCell ref="C46:D46"/>
    <mergeCell ref="C47:D47"/>
    <mergeCell ref="R47:T47"/>
    <mergeCell ref="F39:F41"/>
    <mergeCell ref="H39:J39"/>
    <mergeCell ref="L39:N39"/>
    <mergeCell ref="R39:T41"/>
    <mergeCell ref="Z52:Z54"/>
    <mergeCell ref="AB52:AB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KD198"/>
  <sheetViews>
    <sheetView topLeftCell="A10" zoomScale="86" zoomScaleNormal="93" zoomScalePageLayoutView="93" workbookViewId="0">
      <selection activeCell="D13" sqref="D13:O13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/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/>
      <c r="G46" s="127"/>
      <c r="H46" s="3"/>
      <c r="I46" s="105"/>
      <c r="J46" s="87" t="str">
        <f>IFERROR(H46/F46,"")</f>
        <v/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3"/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C22" zoomScale="86" zoomScaleNormal="93" zoomScalePageLayoutView="93" workbookViewId="0">
      <selection activeCell="G46" sqref="G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 t="s">
        <v>119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1"/>
      <c r="J17" s="167" t="s">
        <v>82</v>
      </c>
      <c r="K17" s="168"/>
      <c r="L17" s="169"/>
      <c r="M17" s="41"/>
      <c r="N17" s="167" t="s">
        <v>2</v>
      </c>
      <c r="O17" s="168"/>
      <c r="P17" s="169"/>
      <c r="Q17" s="41"/>
      <c r="R17" s="160" t="s">
        <v>3</v>
      </c>
      <c r="S17" s="41"/>
      <c r="T17" s="160" t="s">
        <v>6</v>
      </c>
      <c r="U17" s="41"/>
      <c r="V17" s="160" t="s">
        <v>90</v>
      </c>
      <c r="W17" s="41"/>
      <c r="X17" s="160" t="s">
        <v>4</v>
      </c>
      <c r="Y17" s="41"/>
      <c r="Z17" s="160" t="s">
        <v>7</v>
      </c>
      <c r="AA17" s="41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1"/>
      <c r="F19" s="47" t="s">
        <v>1</v>
      </c>
      <c r="G19" s="41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1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146">
        <v>522750</v>
      </c>
      <c r="G21" s="127"/>
      <c r="H21" s="146">
        <v>41802</v>
      </c>
      <c r="I21" s="127"/>
      <c r="J21" s="193">
        <v>24607</v>
      </c>
      <c r="K21" s="194"/>
      <c r="L21" s="195"/>
      <c r="M21" s="127"/>
      <c r="N21" s="193"/>
      <c r="O21" s="194"/>
      <c r="P21" s="195"/>
      <c r="Q21" s="127"/>
      <c r="R21" s="146">
        <v>3000</v>
      </c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592159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146">
        <v>632789</v>
      </c>
      <c r="G23" s="127"/>
      <c r="H23" s="146">
        <v>39390</v>
      </c>
      <c r="I23" s="127"/>
      <c r="J23" s="193">
        <v>65049</v>
      </c>
      <c r="K23" s="194"/>
      <c r="L23" s="195"/>
      <c r="M23" s="127"/>
      <c r="N23" s="193"/>
      <c r="O23" s="194"/>
      <c r="P23" s="195"/>
      <c r="Q23" s="127"/>
      <c r="R23" s="146">
        <v>5987</v>
      </c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743215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146"/>
      <c r="G25" s="127"/>
      <c r="H25" s="146"/>
      <c r="I25" s="127"/>
      <c r="J25" s="193"/>
      <c r="K25" s="194"/>
      <c r="L25" s="195"/>
      <c r="M25" s="127"/>
      <c r="N25" s="193"/>
      <c r="O25" s="194"/>
      <c r="P25" s="195"/>
      <c r="Q25" s="127"/>
      <c r="R25" s="146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146"/>
      <c r="G27" s="127"/>
      <c r="H27" s="146">
        <v>3200</v>
      </c>
      <c r="I27" s="127"/>
      <c r="J27" s="193"/>
      <c r="K27" s="194"/>
      <c r="L27" s="195"/>
      <c r="M27" s="127"/>
      <c r="N27" s="193"/>
      <c r="O27" s="194"/>
      <c r="P27" s="195"/>
      <c r="Q27" s="127"/>
      <c r="R27" s="146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3200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146"/>
      <c r="G29" s="127"/>
      <c r="H29" s="146"/>
      <c r="I29" s="127"/>
      <c r="J29" s="193"/>
      <c r="K29" s="194"/>
      <c r="L29" s="195"/>
      <c r="M29" s="127"/>
      <c r="N29" s="193"/>
      <c r="O29" s="194"/>
      <c r="P29" s="195"/>
      <c r="Q29" s="127"/>
      <c r="R29" s="146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146">
        <v>171050</v>
      </c>
      <c r="G31" s="127"/>
      <c r="H31" s="146">
        <v>11508</v>
      </c>
      <c r="I31" s="127"/>
      <c r="J31" s="193"/>
      <c r="K31" s="194"/>
      <c r="L31" s="195"/>
      <c r="M31" s="127"/>
      <c r="N31" s="193"/>
      <c r="O31" s="194"/>
      <c r="P31" s="195"/>
      <c r="Q31" s="127"/>
      <c r="R31" s="146">
        <v>5000</v>
      </c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187558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3"/>
      <c r="G34" s="10"/>
      <c r="H34" s="63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1326589</v>
      </c>
      <c r="G35" s="21"/>
      <c r="H35" s="68">
        <f>SUM(H21:H33)</f>
        <v>95900</v>
      </c>
      <c r="I35" s="57"/>
      <c r="J35" s="199">
        <f>SUM(J21:L33)</f>
        <v>89656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13987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1526132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1"/>
      <c r="F40" s="160" t="s">
        <v>104</v>
      </c>
      <c r="G40" s="41"/>
      <c r="H40" s="180" t="s">
        <v>103</v>
      </c>
      <c r="I40" s="181"/>
      <c r="J40" s="182"/>
      <c r="K40" s="41"/>
      <c r="L40" s="180" t="s">
        <v>106</v>
      </c>
      <c r="M40" s="181"/>
      <c r="N40" s="182"/>
      <c r="O40" s="42"/>
      <c r="R40" s="183"/>
      <c r="S40" s="183"/>
      <c r="T40" s="183"/>
      <c r="V40" s="28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28"/>
    </row>
    <row r="42" spans="1:37" ht="13.75" thickBot="1" x14ac:dyDescent="0.75">
      <c r="A42" s="11"/>
      <c r="B42" s="40"/>
      <c r="C42" s="80"/>
      <c r="D42" s="81"/>
      <c r="E42" s="41"/>
      <c r="F42" s="162"/>
      <c r="G42" s="41"/>
      <c r="H42" s="47" t="s">
        <v>102</v>
      </c>
      <c r="I42" s="41"/>
      <c r="J42" s="47" t="s">
        <v>101</v>
      </c>
      <c r="K42" s="41"/>
      <c r="L42" s="47" t="s">
        <v>102</v>
      </c>
      <c r="M42" s="41"/>
      <c r="N42" s="47" t="s">
        <v>101</v>
      </c>
      <c r="O42" s="42"/>
      <c r="Q42" s="10"/>
      <c r="R42" s="183"/>
      <c r="S42" s="183"/>
      <c r="T42" s="183"/>
      <c r="U42" s="41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28"/>
    </row>
    <row r="44" spans="1:37" s="89" customFormat="1" ht="16" customHeight="1" x14ac:dyDescent="0.6">
      <c r="A44" s="84"/>
      <c r="B44" s="85"/>
      <c r="C44" s="52" t="s">
        <v>112</v>
      </c>
      <c r="D44" s="53"/>
      <c r="E44" s="83"/>
      <c r="F44" s="146">
        <v>1326589</v>
      </c>
      <c r="G44" s="127"/>
      <c r="H44" s="146">
        <v>69700</v>
      </c>
      <c r="I44" s="86"/>
      <c r="J44" s="87">
        <f>IFERROR(H44/F44,"")</f>
        <v>5.2540764321127344E-2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52" t="s">
        <v>111</v>
      </c>
      <c r="D46" s="53"/>
      <c r="E46" s="83"/>
      <c r="F46" s="3">
        <v>95900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1422489</v>
      </c>
      <c r="G48" s="21"/>
      <c r="H48" s="67">
        <f>SUM(H44:H46)</f>
        <v>69700</v>
      </c>
      <c r="I48" s="83"/>
      <c r="J48" s="87">
        <f>IFERROR(H48/F48,"")</f>
        <v>4.899862143046449E-2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28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28"/>
      <c r="U50" s="28"/>
      <c r="V50" s="28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1"/>
      <c r="J53" s="167" t="s">
        <v>82</v>
      </c>
      <c r="K53" s="168"/>
      <c r="L53" s="169"/>
      <c r="M53" s="41"/>
      <c r="N53" s="167" t="s">
        <v>2</v>
      </c>
      <c r="O53" s="168"/>
      <c r="P53" s="169"/>
      <c r="Q53" s="41"/>
      <c r="R53" s="160" t="s">
        <v>3</v>
      </c>
      <c r="S53" s="41"/>
      <c r="T53" s="160" t="s">
        <v>6</v>
      </c>
      <c r="U53" s="41"/>
      <c r="V53" s="160" t="s">
        <v>90</v>
      </c>
      <c r="W53" s="41"/>
      <c r="X53" s="160" t="s">
        <v>4</v>
      </c>
      <c r="Y53" s="41"/>
      <c r="Z53" s="160" t="s">
        <v>7</v>
      </c>
      <c r="AA53" s="41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1"/>
      <c r="F55" s="47" t="s">
        <v>1</v>
      </c>
      <c r="G55" s="41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1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146">
        <v>55000</v>
      </c>
      <c r="G58" s="127"/>
      <c r="H58" s="146">
        <v>10388</v>
      </c>
      <c r="I58" s="127"/>
      <c r="J58" s="193">
        <v>2000</v>
      </c>
      <c r="K58" s="194"/>
      <c r="L58" s="195"/>
      <c r="M58" s="127"/>
      <c r="N58" s="193"/>
      <c r="O58" s="194"/>
      <c r="P58" s="195"/>
      <c r="Q58" s="127"/>
      <c r="R58" s="146">
        <v>3987</v>
      </c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71375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146">
        <v>1230700</v>
      </c>
      <c r="G60" s="127"/>
      <c r="H60" s="146">
        <v>63412</v>
      </c>
      <c r="I60" s="127"/>
      <c r="J60" s="193">
        <v>83000</v>
      </c>
      <c r="K60" s="194"/>
      <c r="L60" s="195"/>
      <c r="M60" s="127"/>
      <c r="N60" s="193"/>
      <c r="O60" s="194"/>
      <c r="P60" s="195"/>
      <c r="Q60" s="127"/>
      <c r="R60" s="146">
        <v>5000</v>
      </c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1382112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146">
        <v>23000</v>
      </c>
      <c r="G62" s="127"/>
      <c r="H62" s="146">
        <v>10735</v>
      </c>
      <c r="I62" s="127"/>
      <c r="J62" s="193">
        <v>2093</v>
      </c>
      <c r="K62" s="194"/>
      <c r="L62" s="195"/>
      <c r="M62" s="127"/>
      <c r="N62" s="193"/>
      <c r="O62" s="194"/>
      <c r="P62" s="195"/>
      <c r="Q62" s="127"/>
      <c r="R62" s="146">
        <v>5000</v>
      </c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40828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146">
        <v>17889</v>
      </c>
      <c r="G64" s="127"/>
      <c r="H64" s="146">
        <v>11365</v>
      </c>
      <c r="I64" s="127"/>
      <c r="J64" s="193">
        <v>2563</v>
      </c>
      <c r="K64" s="194"/>
      <c r="L64" s="195"/>
      <c r="M64" s="127"/>
      <c r="N64" s="193"/>
      <c r="O64" s="194"/>
      <c r="P64" s="195"/>
      <c r="Q64" s="127"/>
      <c r="R64" s="146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31817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146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3"/>
      <c r="G67" s="10"/>
      <c r="H67" s="63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1326589</v>
      </c>
      <c r="G68" s="21"/>
      <c r="H68" s="68">
        <f>SUM(H58:H66)</f>
        <v>95900</v>
      </c>
      <c r="I68" s="57"/>
      <c r="J68" s="199">
        <f>SUM(J58:L66)</f>
        <v>89656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13987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1526132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C53:D55"/>
    <mergeCell ref="D2:AB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AB53:AB55"/>
    <mergeCell ref="R53:R55"/>
    <mergeCell ref="T53:T55"/>
    <mergeCell ref="AB17:AB19"/>
    <mergeCell ref="J21:L21"/>
    <mergeCell ref="J23:L23"/>
    <mergeCell ref="J25:L25"/>
    <mergeCell ref="J17:L19"/>
    <mergeCell ref="N17:P19"/>
    <mergeCell ref="N25:P25"/>
    <mergeCell ref="X53:X55"/>
    <mergeCell ref="Z53:Z55"/>
    <mergeCell ref="R17:R19"/>
    <mergeCell ref="R48:T48"/>
    <mergeCell ref="R40:T42"/>
    <mergeCell ref="V53:V55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Z17:Z19"/>
    <mergeCell ref="C17:D19"/>
    <mergeCell ref="T17:T19"/>
    <mergeCell ref="V17:V19"/>
    <mergeCell ref="X17:X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r:id="rId1"/>
  <ignoredErrors>
    <ignoredError sqref="D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C19" zoomScale="86" zoomScaleNormal="93" zoomScalePageLayoutView="93" workbookViewId="0">
      <selection activeCell="G46" sqref="G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 t="s">
        <v>120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146">
        <v>342928</v>
      </c>
      <c r="G21" s="127"/>
      <c r="H21" s="146">
        <v>24750</v>
      </c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367678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146">
        <v>342927</v>
      </c>
      <c r="G23" s="127"/>
      <c r="H23" s="146">
        <v>12750</v>
      </c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355677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685855</v>
      </c>
      <c r="G35" s="21"/>
      <c r="H35" s="68">
        <f>SUM(H21:H33)</f>
        <v>37500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723355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685855</v>
      </c>
      <c r="G44" s="127"/>
      <c r="H44" s="3">
        <v>20575</v>
      </c>
      <c r="I44" s="86"/>
      <c r="J44" s="87">
        <f>IFERROR(H44/F44,"")</f>
        <v>2.9999052277813822E-2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37500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723355</v>
      </c>
      <c r="G48" s="21"/>
      <c r="H48" s="67">
        <f>SUM(H44:H46)</f>
        <v>20575</v>
      </c>
      <c r="I48" s="83"/>
      <c r="J48" s="87">
        <f>IFERROR(H48/F48,"")</f>
        <v>2.8443848456152235E-2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146">
        <v>102878</v>
      </c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102878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146">
        <v>205757</v>
      </c>
      <c r="G60" s="127"/>
      <c r="H60" s="3">
        <v>37500</v>
      </c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243257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146">
        <v>102878</v>
      </c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102878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146">
        <v>171464</v>
      </c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171464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146">
        <v>102878</v>
      </c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102878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685855</v>
      </c>
      <c r="G68" s="21"/>
      <c r="H68" s="68">
        <f>SUM(H58:H66)</f>
        <v>37500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723355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22" zoomScale="86" zoomScaleNormal="93" zoomScalePageLayoutView="93" workbookViewId="0">
      <selection activeCell="G46" sqref="G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 t="s">
        <v>122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21592</v>
      </c>
      <c r="G21" s="127"/>
      <c r="H21" s="3"/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21592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3">
        <v>10000</v>
      </c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10000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21592</v>
      </c>
      <c r="G35" s="21"/>
      <c r="H35" s="68">
        <f>SUM(H21:H33)</f>
        <v>10000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31592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21592</v>
      </c>
      <c r="G44" s="127"/>
      <c r="H44" s="3">
        <v>1080</v>
      </c>
      <c r="I44" s="86"/>
      <c r="J44" s="87">
        <f>IFERROR(H44/F44,"")</f>
        <v>5.0018525379770286E-2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10000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31592</v>
      </c>
      <c r="G48" s="21"/>
      <c r="H48" s="67">
        <f>SUM(H44:H46)</f>
        <v>1080</v>
      </c>
      <c r="I48" s="83"/>
      <c r="J48" s="87">
        <f>IFERROR(H48/F48,"")</f>
        <v>3.4185869840465941E-2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3"/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>
        <v>21592</v>
      </c>
      <c r="G60" s="127"/>
      <c r="H60" s="3">
        <v>10000</v>
      </c>
      <c r="I60" s="127"/>
      <c r="J60" s="196"/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31592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3"/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21592</v>
      </c>
      <c r="G68" s="21"/>
      <c r="H68" s="68">
        <f>SUM(H58:H66)</f>
        <v>10000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31592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B1" zoomScale="86" zoomScaleNormal="93" zoomScalePageLayoutView="93" workbookViewId="0">
      <selection activeCell="J61" sqref="J61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 t="s">
        <v>121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>
        <v>78500</v>
      </c>
      <c r="G21" s="127"/>
      <c r="H21" s="146">
        <v>8000</v>
      </c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86500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>
        <v>78500</v>
      </c>
      <c r="G23" s="127"/>
      <c r="H23" s="146"/>
      <c r="I23" s="127"/>
      <c r="J23" s="196">
        <v>13260</v>
      </c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91760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146"/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>
        <v>40407</v>
      </c>
      <c r="G27" s="127"/>
      <c r="H27" s="146">
        <v>31000</v>
      </c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71407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3"/>
      <c r="I31" s="127"/>
      <c r="J31" s="196"/>
      <c r="K31" s="197"/>
      <c r="L31" s="198"/>
      <c r="M31" s="127"/>
      <c r="N31" s="196"/>
      <c r="O31" s="197"/>
      <c r="P31" s="198"/>
      <c r="Q31" s="127"/>
      <c r="R31" s="3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197407</v>
      </c>
      <c r="G35" s="21"/>
      <c r="H35" s="68">
        <f>SUM(H21:H33)</f>
        <v>39000</v>
      </c>
      <c r="I35" s="57"/>
      <c r="J35" s="199">
        <f>SUM(J21:L33)</f>
        <v>13260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249667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197407</v>
      </c>
      <c r="G44" s="127"/>
      <c r="H44" s="3">
        <v>9772</v>
      </c>
      <c r="I44" s="86"/>
      <c r="J44" s="87">
        <f>IFERROR(H44/F44,"")</f>
        <v>4.9501790716641257E-2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39000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236407</v>
      </c>
      <c r="G48" s="21"/>
      <c r="H48" s="67">
        <f>SUM(H44:H46)</f>
        <v>9772</v>
      </c>
      <c r="I48" s="83"/>
      <c r="J48" s="87">
        <f>IFERROR(H48/F48,"")</f>
        <v>4.1335493449855543E-2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>
        <v>35000</v>
      </c>
      <c r="G58" s="127"/>
      <c r="H58" s="146">
        <v>8000</v>
      </c>
      <c r="I58" s="127"/>
      <c r="J58" s="196">
        <v>5008</v>
      </c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48008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>
        <v>65000</v>
      </c>
      <c r="G60" s="127"/>
      <c r="H60" s="146">
        <v>27000</v>
      </c>
      <c r="I60" s="127"/>
      <c r="J60" s="196">
        <v>4252</v>
      </c>
      <c r="K60" s="197"/>
      <c r="L60" s="198"/>
      <c r="M60" s="127"/>
      <c r="N60" s="196"/>
      <c r="O60" s="197"/>
      <c r="P60" s="198"/>
      <c r="Q60" s="127"/>
      <c r="R60" s="3"/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96252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>
        <v>50407</v>
      </c>
      <c r="G62" s="127"/>
      <c r="H62" s="146">
        <v>4000</v>
      </c>
      <c r="I62" s="127"/>
      <c r="J62" s="196">
        <v>4000</v>
      </c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58407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>
        <v>37000</v>
      </c>
      <c r="G64" s="127"/>
      <c r="H64" s="3"/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37000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>
        <v>10000</v>
      </c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10000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197407</v>
      </c>
      <c r="G68" s="21"/>
      <c r="H68" s="68">
        <f>SUM(H58:H66)</f>
        <v>39000</v>
      </c>
      <c r="I68" s="57"/>
      <c r="J68" s="199">
        <f>SUM(J58:L66)</f>
        <v>13260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249667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C28" zoomScale="86" zoomScaleNormal="93" zoomScalePageLayoutView="93" workbookViewId="0">
      <selection activeCell="G46" sqref="G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 t="s">
        <v>123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146">
        <v>294346</v>
      </c>
      <c r="G21" s="127"/>
      <c r="H21" s="3">
        <v>21940</v>
      </c>
      <c r="I21" s="127"/>
      <c r="J21" s="196">
        <v>15265</v>
      </c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/>
      <c r="Y21" s="127"/>
      <c r="Z21" s="3"/>
      <c r="AA21" s="54"/>
      <c r="AB21" s="55">
        <f>SUM(F21:Z21)</f>
        <v>331551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146">
        <v>266555</v>
      </c>
      <c r="G23" s="127"/>
      <c r="H23" s="3">
        <v>58515</v>
      </c>
      <c r="I23" s="127"/>
      <c r="J23" s="196">
        <v>213217</v>
      </c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/>
      <c r="Y23" s="127"/>
      <c r="Z23" s="3"/>
      <c r="AA23" s="54"/>
      <c r="AB23" s="55">
        <f>SUM(F23:Z23)</f>
        <v>538287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3">
        <v>11850</v>
      </c>
      <c r="I25" s="127"/>
      <c r="J25" s="196"/>
      <c r="K25" s="197"/>
      <c r="L25" s="198"/>
      <c r="M25" s="127"/>
      <c r="N25" s="196"/>
      <c r="O25" s="197"/>
      <c r="P25" s="198"/>
      <c r="Q25" s="127"/>
      <c r="R25" s="3">
        <v>223165</v>
      </c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235015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3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3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146">
        <v>510951</v>
      </c>
      <c r="G31" s="127"/>
      <c r="H31" s="3">
        <v>39105</v>
      </c>
      <c r="I31" s="127"/>
      <c r="J31" s="196"/>
      <c r="K31" s="197"/>
      <c r="L31" s="198"/>
      <c r="M31" s="127"/>
      <c r="N31" s="196"/>
      <c r="O31" s="197"/>
      <c r="P31" s="198"/>
      <c r="Q31" s="127"/>
      <c r="R31" s="146"/>
      <c r="S31" s="127"/>
      <c r="T31" s="3"/>
      <c r="U31" s="127"/>
      <c r="V31" s="3"/>
      <c r="W31" s="127"/>
      <c r="X31" s="3"/>
      <c r="Y31" s="127"/>
      <c r="Z31" s="3"/>
      <c r="AA31" s="54"/>
      <c r="AB31" s="55">
        <f>SUM(F31:Z31)</f>
        <v>550056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>
        <v>18690</v>
      </c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18690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1071852</v>
      </c>
      <c r="G35" s="21"/>
      <c r="H35" s="68">
        <f>SUM(H21:H33)</f>
        <v>150100</v>
      </c>
      <c r="I35" s="57"/>
      <c r="J35" s="199">
        <f>SUM(J21:L33)</f>
        <v>228482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223165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1673599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>
        <v>1071852</v>
      </c>
      <c r="G44" s="127"/>
      <c r="H44" s="3">
        <v>54600</v>
      </c>
      <c r="I44" s="86"/>
      <c r="J44" s="87">
        <f>IFERROR(H44/F44,"")</f>
        <v>5.093986856394353E-2</v>
      </c>
      <c r="K44" s="86"/>
      <c r="L44" s="3">
        <v>37500</v>
      </c>
      <c r="M44" s="88"/>
      <c r="N44" s="87">
        <f>IFERROR(L44/F44,"")</f>
        <v>3.4986173464246928E-2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150100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1221952</v>
      </c>
      <c r="G48" s="21"/>
      <c r="H48" s="67">
        <f>SUM(H44:H46)</f>
        <v>54600</v>
      </c>
      <c r="I48" s="83"/>
      <c r="J48" s="87">
        <f>IFERROR(H48/F48,"")</f>
        <v>4.468260619075054E-2</v>
      </c>
      <c r="K48" s="86"/>
      <c r="L48" s="67">
        <f>SUM(L44:L46)</f>
        <v>37500</v>
      </c>
      <c r="M48" s="83"/>
      <c r="N48" s="87">
        <f>N44</f>
        <v>3.4986173464246928E-2</v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146">
        <v>39410</v>
      </c>
      <c r="G58" s="127"/>
      <c r="H58" s="3">
        <v>13610</v>
      </c>
      <c r="I58" s="127"/>
      <c r="J58" s="196">
        <v>96053</v>
      </c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3"/>
      <c r="Y58" s="127"/>
      <c r="Z58" s="3"/>
      <c r="AA58" s="54"/>
      <c r="AB58" s="55">
        <f>SUM(F58:Z58)</f>
        <v>149073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>
        <v>908010</v>
      </c>
      <c r="G60" s="127"/>
      <c r="H60" s="3">
        <v>92205</v>
      </c>
      <c r="I60" s="127"/>
      <c r="J60" s="196">
        <v>116000</v>
      </c>
      <c r="K60" s="197"/>
      <c r="L60" s="198"/>
      <c r="M60" s="127"/>
      <c r="N60" s="196"/>
      <c r="O60" s="197"/>
      <c r="P60" s="198"/>
      <c r="Q60" s="127"/>
      <c r="R60" s="3">
        <v>223165</v>
      </c>
      <c r="S60" s="127"/>
      <c r="T60" s="3"/>
      <c r="U60" s="127"/>
      <c r="V60" s="3"/>
      <c r="W60" s="127"/>
      <c r="X60" s="3"/>
      <c r="Y60" s="127"/>
      <c r="Z60" s="3"/>
      <c r="AA60" s="54"/>
      <c r="AB60" s="55">
        <f>SUM(F60:Z60)</f>
        <v>1339380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146">
        <v>40432</v>
      </c>
      <c r="G62" s="127"/>
      <c r="H62" s="3">
        <v>12575</v>
      </c>
      <c r="I62" s="127"/>
      <c r="J62" s="196">
        <v>6000</v>
      </c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3"/>
      <c r="Y62" s="127"/>
      <c r="Z62" s="3"/>
      <c r="AA62" s="54"/>
      <c r="AB62" s="55">
        <f>SUM(F62:Z62)</f>
        <v>59007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>
        <v>15000</v>
      </c>
      <c r="G64" s="127"/>
      <c r="H64" s="3">
        <v>13020</v>
      </c>
      <c r="I64" s="127"/>
      <c r="J64" s="196">
        <v>5000</v>
      </c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3"/>
      <c r="Y64" s="127"/>
      <c r="Z64" s="3"/>
      <c r="AA64" s="54"/>
      <c r="AB64" s="55">
        <f>SUM(F64:Z64)</f>
        <v>33020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>
        <v>69000</v>
      </c>
      <c r="G66" s="127"/>
      <c r="H66" s="3">
        <v>18690</v>
      </c>
      <c r="I66" s="127"/>
      <c r="J66" s="196">
        <v>5429</v>
      </c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3"/>
      <c r="Y66" s="127"/>
      <c r="Z66" s="3"/>
      <c r="AA66" s="54"/>
      <c r="AB66" s="55">
        <f>SUM(F66:Z66)</f>
        <v>93119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1071852</v>
      </c>
      <c r="G68" s="21"/>
      <c r="H68" s="68">
        <f>SUM(H58:H66)</f>
        <v>150100</v>
      </c>
      <c r="I68" s="57"/>
      <c r="J68" s="199">
        <f>SUM(J58:L66)</f>
        <v>228482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223165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1673599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B19" zoomScale="86" zoomScaleNormal="93" zoomScalePageLayoutView="93" workbookViewId="0">
      <selection activeCell="F47" sqref="F4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7" t="s">
        <v>105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</row>
    <row r="3" spans="1:37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205" t="str">
        <f>Summary!D11:O11</f>
        <v>Citrus</v>
      </c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7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5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202" t="s">
        <v>124</v>
      </c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5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90</v>
      </c>
      <c r="W17" s="44"/>
      <c r="X17" s="160" t="s">
        <v>4</v>
      </c>
      <c r="Y17" s="44"/>
      <c r="Z17" s="160" t="s">
        <v>7</v>
      </c>
      <c r="AA17" s="44"/>
      <c r="AB17" s="160" t="s">
        <v>0</v>
      </c>
      <c r="AC17" s="42"/>
    </row>
    <row r="18" spans="1:37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B18" s="161"/>
      <c r="AC18" s="42"/>
    </row>
    <row r="19" spans="1:37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B19" s="162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5" t="s">
        <v>92</v>
      </c>
      <c r="D21" s="53"/>
      <c r="E21" s="21"/>
      <c r="F21" s="3"/>
      <c r="G21" s="127"/>
      <c r="H21" s="146">
        <v>72500</v>
      </c>
      <c r="I21" s="127"/>
      <c r="J21" s="196"/>
      <c r="K21" s="197"/>
      <c r="L21" s="198"/>
      <c r="M21" s="127"/>
      <c r="N21" s="196"/>
      <c r="O21" s="197"/>
      <c r="P21" s="198"/>
      <c r="Q21" s="127"/>
      <c r="R21" s="3"/>
      <c r="S21" s="127"/>
      <c r="T21" s="3"/>
      <c r="U21" s="127"/>
      <c r="V21" s="3"/>
      <c r="W21" s="127"/>
      <c r="X21" s="3">
        <v>5910259</v>
      </c>
      <c r="Y21" s="127"/>
      <c r="Z21" s="3"/>
      <c r="AA21" s="54"/>
      <c r="AB21" s="55">
        <f>SUM(F21:Z21)</f>
        <v>5982759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8"/>
      <c r="G22" s="129"/>
      <c r="H22" s="128"/>
      <c r="I22" s="130"/>
      <c r="J22" s="130"/>
      <c r="K22" s="129"/>
      <c r="L22" s="129"/>
      <c r="M22" s="130"/>
      <c r="N22" s="129"/>
      <c r="O22" s="130"/>
      <c r="P22" s="130"/>
      <c r="Q22" s="129"/>
      <c r="R22" s="131"/>
      <c r="S22" s="132"/>
      <c r="T22" s="130"/>
      <c r="U22" s="132"/>
      <c r="V22" s="130"/>
      <c r="W22" s="132"/>
      <c r="X22" s="130"/>
      <c r="Y22" s="132"/>
      <c r="Z22" s="130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5" t="s">
        <v>95</v>
      </c>
      <c r="D23" s="53"/>
      <c r="E23" s="21"/>
      <c r="F23" s="3"/>
      <c r="G23" s="127"/>
      <c r="H23" s="146">
        <v>150500</v>
      </c>
      <c r="I23" s="127"/>
      <c r="J23" s="196"/>
      <c r="K23" s="197"/>
      <c r="L23" s="198"/>
      <c r="M23" s="127"/>
      <c r="N23" s="196"/>
      <c r="O23" s="197"/>
      <c r="P23" s="198"/>
      <c r="Q23" s="127"/>
      <c r="R23" s="3"/>
      <c r="S23" s="127"/>
      <c r="T23" s="3"/>
      <c r="U23" s="127"/>
      <c r="V23" s="3"/>
      <c r="W23" s="127"/>
      <c r="X23" s="3">
        <v>886531</v>
      </c>
      <c r="Y23" s="127"/>
      <c r="Z23" s="3"/>
      <c r="AA23" s="54"/>
      <c r="AB23" s="55">
        <f>SUM(F23:Z23)</f>
        <v>1037031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8"/>
      <c r="G24" s="129"/>
      <c r="H24" s="128"/>
      <c r="I24" s="130"/>
      <c r="J24" s="130"/>
      <c r="K24" s="129"/>
      <c r="L24" s="129"/>
      <c r="M24" s="130"/>
      <c r="N24" s="129"/>
      <c r="O24" s="130"/>
      <c r="P24" s="130"/>
      <c r="Q24" s="129"/>
      <c r="R24" s="131"/>
      <c r="S24" s="132"/>
      <c r="T24" s="130"/>
      <c r="U24" s="132"/>
      <c r="V24" s="130"/>
      <c r="W24" s="132"/>
      <c r="X24" s="130"/>
      <c r="Y24" s="132"/>
      <c r="Z24" s="130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5" t="s">
        <v>113</v>
      </c>
      <c r="D25" s="53"/>
      <c r="E25" s="21"/>
      <c r="F25" s="3"/>
      <c r="G25" s="127"/>
      <c r="H25" s="146">
        <v>39500</v>
      </c>
      <c r="I25" s="127"/>
      <c r="J25" s="196"/>
      <c r="K25" s="197"/>
      <c r="L25" s="198"/>
      <c r="M25" s="127"/>
      <c r="N25" s="196"/>
      <c r="O25" s="197"/>
      <c r="P25" s="198"/>
      <c r="Q25" s="127"/>
      <c r="R25" s="3"/>
      <c r="S25" s="127"/>
      <c r="T25" s="3"/>
      <c r="U25" s="127"/>
      <c r="V25" s="3"/>
      <c r="W25" s="127"/>
      <c r="X25" s="3"/>
      <c r="Y25" s="127"/>
      <c r="Z25" s="3"/>
      <c r="AA25" s="54"/>
      <c r="AB25" s="55">
        <f>SUM(F25:Z25)</f>
        <v>39500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8"/>
      <c r="G26" s="129"/>
      <c r="H26" s="128"/>
      <c r="I26" s="130"/>
      <c r="J26" s="130"/>
      <c r="K26" s="129"/>
      <c r="L26" s="129"/>
      <c r="M26" s="130"/>
      <c r="N26" s="129"/>
      <c r="O26" s="130"/>
      <c r="P26" s="130"/>
      <c r="Q26" s="129"/>
      <c r="R26" s="131"/>
      <c r="S26" s="132"/>
      <c r="T26" s="130"/>
      <c r="U26" s="132"/>
      <c r="V26" s="130"/>
      <c r="W26" s="132"/>
      <c r="X26" s="130"/>
      <c r="Y26" s="132"/>
      <c r="Z26" s="130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5" t="s">
        <v>114</v>
      </c>
      <c r="D27" s="53"/>
      <c r="E27" s="21"/>
      <c r="F27" s="3"/>
      <c r="G27" s="127"/>
      <c r="H27" s="146"/>
      <c r="I27" s="127"/>
      <c r="J27" s="196"/>
      <c r="K27" s="197"/>
      <c r="L27" s="198"/>
      <c r="M27" s="127"/>
      <c r="N27" s="196"/>
      <c r="O27" s="197"/>
      <c r="P27" s="198"/>
      <c r="Q27" s="127"/>
      <c r="R27" s="3"/>
      <c r="S27" s="127"/>
      <c r="T27" s="3"/>
      <c r="U27" s="127"/>
      <c r="V27" s="3"/>
      <c r="W27" s="127"/>
      <c r="X27" s="3"/>
      <c r="Y27" s="127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8"/>
      <c r="G28" s="129"/>
      <c r="H28" s="128"/>
      <c r="I28" s="130"/>
      <c r="J28" s="130"/>
      <c r="K28" s="129"/>
      <c r="L28" s="129"/>
      <c r="M28" s="130"/>
      <c r="N28" s="129"/>
      <c r="O28" s="130"/>
      <c r="P28" s="130"/>
      <c r="Q28" s="129"/>
      <c r="R28" s="131"/>
      <c r="S28" s="132"/>
      <c r="T28" s="130"/>
      <c r="U28" s="132"/>
      <c r="V28" s="130"/>
      <c r="W28" s="132"/>
      <c r="X28" s="130"/>
      <c r="Y28" s="132"/>
      <c r="Z28" s="130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5" t="s">
        <v>115</v>
      </c>
      <c r="D29" s="53"/>
      <c r="E29" s="21"/>
      <c r="F29" s="3"/>
      <c r="G29" s="127"/>
      <c r="H29" s="146"/>
      <c r="I29" s="127"/>
      <c r="J29" s="196"/>
      <c r="K29" s="197"/>
      <c r="L29" s="198"/>
      <c r="M29" s="127"/>
      <c r="N29" s="196"/>
      <c r="O29" s="197"/>
      <c r="P29" s="198"/>
      <c r="Q29" s="127"/>
      <c r="R29" s="3"/>
      <c r="S29" s="127"/>
      <c r="T29" s="3"/>
      <c r="U29" s="127"/>
      <c r="V29" s="3"/>
      <c r="W29" s="127"/>
      <c r="X29" s="3"/>
      <c r="Y29" s="127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8"/>
      <c r="G30" s="129"/>
      <c r="H30" s="128"/>
      <c r="I30" s="130"/>
      <c r="J30" s="130"/>
      <c r="K30" s="129"/>
      <c r="L30" s="129"/>
      <c r="M30" s="130"/>
      <c r="N30" s="129"/>
      <c r="O30" s="130"/>
      <c r="P30" s="130"/>
      <c r="Q30" s="129"/>
      <c r="R30" s="131"/>
      <c r="S30" s="132"/>
      <c r="T30" s="130"/>
      <c r="U30" s="132"/>
      <c r="V30" s="130"/>
      <c r="W30" s="132"/>
      <c r="X30" s="130"/>
      <c r="Y30" s="132"/>
      <c r="Z30" s="130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5" t="s">
        <v>116</v>
      </c>
      <c r="D31" s="53"/>
      <c r="E31" s="21"/>
      <c r="F31" s="3"/>
      <c r="G31" s="127"/>
      <c r="H31" s="146">
        <v>117500</v>
      </c>
      <c r="I31" s="127"/>
      <c r="J31" s="196"/>
      <c r="K31" s="197"/>
      <c r="L31" s="198"/>
      <c r="M31" s="127"/>
      <c r="N31" s="196"/>
      <c r="O31" s="197"/>
      <c r="P31" s="198"/>
      <c r="Q31" s="127"/>
      <c r="R31" s="3">
        <v>362467</v>
      </c>
      <c r="S31" s="127"/>
      <c r="T31" s="3"/>
      <c r="U31" s="127"/>
      <c r="V31" s="3"/>
      <c r="W31" s="127"/>
      <c r="X31" s="3">
        <v>12505</v>
      </c>
      <c r="Y31" s="127"/>
      <c r="Z31" s="3"/>
      <c r="AA31" s="54"/>
      <c r="AB31" s="55">
        <f>SUM(F31:Z31)</f>
        <v>492472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8"/>
      <c r="G32" s="129"/>
      <c r="H32" s="128"/>
      <c r="I32" s="130"/>
      <c r="J32" s="130"/>
      <c r="K32" s="129"/>
      <c r="L32" s="129"/>
      <c r="M32" s="130"/>
      <c r="N32" s="129"/>
      <c r="O32" s="130"/>
      <c r="P32" s="130"/>
      <c r="Q32" s="129"/>
      <c r="R32" s="131"/>
      <c r="S32" s="132"/>
      <c r="T32" s="130"/>
      <c r="U32" s="132"/>
      <c r="V32" s="130"/>
      <c r="W32" s="132"/>
      <c r="X32" s="130"/>
      <c r="Y32" s="132"/>
      <c r="Z32" s="130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5" t="s">
        <v>117</v>
      </c>
      <c r="D33" s="53"/>
      <c r="E33" s="21"/>
      <c r="F33" s="3"/>
      <c r="G33" s="127"/>
      <c r="H33" s="3"/>
      <c r="I33" s="127"/>
      <c r="J33" s="196"/>
      <c r="K33" s="197"/>
      <c r="L33" s="198"/>
      <c r="M33" s="127"/>
      <c r="N33" s="196"/>
      <c r="O33" s="197"/>
      <c r="P33" s="198"/>
      <c r="Q33" s="127"/>
      <c r="R33" s="3"/>
      <c r="S33" s="127"/>
      <c r="T33" s="3"/>
      <c r="U33" s="127"/>
      <c r="V33" s="3"/>
      <c r="W33" s="127"/>
      <c r="X33" s="3"/>
      <c r="Y33" s="127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380000</v>
      </c>
      <c r="I35" s="57"/>
      <c r="J35" s="199">
        <f>SUM(J21:L33)</f>
        <v>0</v>
      </c>
      <c r="K35" s="200"/>
      <c r="L35" s="201"/>
      <c r="M35" s="57"/>
      <c r="N35" s="199">
        <f>SUM(N21:P33)</f>
        <v>0</v>
      </c>
      <c r="O35" s="200"/>
      <c r="P35" s="201"/>
      <c r="Q35" s="57"/>
      <c r="R35" s="67">
        <f>SUM(R21:R33)</f>
        <v>362467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6809295</v>
      </c>
      <c r="Y35" s="57"/>
      <c r="Z35" s="68">
        <f>SUM(Z21:Z33)</f>
        <v>0</v>
      </c>
      <c r="AA35" s="57"/>
      <c r="AB35" s="68">
        <f>SUM(AB21:AB33)</f>
        <v>7551762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60" t="s">
        <v>104</v>
      </c>
      <c r="G40" s="44"/>
      <c r="H40" s="180" t="s">
        <v>103</v>
      </c>
      <c r="I40" s="181"/>
      <c r="J40" s="182"/>
      <c r="K40" s="44"/>
      <c r="L40" s="180" t="s">
        <v>106</v>
      </c>
      <c r="M40" s="181"/>
      <c r="N40" s="182"/>
      <c r="O40" s="42"/>
      <c r="R40" s="183"/>
      <c r="S40" s="183"/>
      <c r="T40" s="183"/>
      <c r="V40" s="135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  <c r="U41" s="15"/>
      <c r="V41" s="135"/>
    </row>
    <row r="42" spans="1:37" ht="13.75" thickBot="1" x14ac:dyDescent="0.75">
      <c r="A42" s="11"/>
      <c r="B42" s="40"/>
      <c r="C42" s="80"/>
      <c r="D42" s="81"/>
      <c r="E42" s="44"/>
      <c r="F42" s="162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3"/>
      <c r="S42" s="183"/>
      <c r="T42" s="183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5"/>
    </row>
    <row r="44" spans="1:37" s="89" customFormat="1" ht="16" customHeight="1" x14ac:dyDescent="0.6">
      <c r="A44" s="84"/>
      <c r="B44" s="85"/>
      <c r="C44" s="123" t="s">
        <v>112</v>
      </c>
      <c r="D44" s="53"/>
      <c r="E44" s="83"/>
      <c r="F44" s="3"/>
      <c r="G44" s="127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3"/>
      <c r="G45" s="134"/>
      <c r="H45" s="133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3" t="s">
        <v>111</v>
      </c>
      <c r="D46" s="53"/>
      <c r="E46" s="83"/>
      <c r="F46" s="3">
        <v>380000</v>
      </c>
      <c r="G46" s="127"/>
      <c r="H46" s="3"/>
      <c r="I46" s="105"/>
      <c r="J46" s="87">
        <f>IFERROR(H46/F46,"")</f>
        <v>0</v>
      </c>
      <c r="K46" s="86"/>
      <c r="L46" s="106"/>
      <c r="M46" s="107"/>
      <c r="N46" s="106"/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8"/>
      <c r="D47" s="148"/>
      <c r="E47" s="78"/>
      <c r="F47" s="108"/>
      <c r="G47" s="98"/>
      <c r="H47" s="108"/>
      <c r="I47" s="78"/>
      <c r="J47" s="108"/>
      <c r="K47" s="78"/>
      <c r="L47" s="109"/>
      <c r="M47" s="78"/>
      <c r="N47" s="109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380000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9"/>
      <c r="S48" s="179"/>
      <c r="T48" s="179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10"/>
      <c r="D49" s="111"/>
      <c r="E49" s="112"/>
      <c r="F49" s="113"/>
      <c r="G49" s="112"/>
      <c r="H49" s="112"/>
      <c r="I49" s="114"/>
      <c r="J49" s="112"/>
      <c r="K49" s="114"/>
      <c r="L49" s="113"/>
      <c r="M49" s="114"/>
      <c r="N49" s="113"/>
      <c r="O49" s="73"/>
      <c r="P49" s="115"/>
      <c r="Q49" s="10"/>
      <c r="R49" s="11"/>
      <c r="S49" s="116"/>
      <c r="T49" s="11"/>
      <c r="U49" s="21"/>
      <c r="V49" s="135"/>
    </row>
    <row r="50" spans="1:37" ht="14" customHeight="1" x14ac:dyDescent="0.65">
      <c r="B50" s="13"/>
      <c r="C50" s="117"/>
      <c r="D50" s="81"/>
      <c r="E50" s="21"/>
      <c r="F50" s="118"/>
      <c r="G50" s="116"/>
      <c r="H50" s="116"/>
      <c r="J50" s="116"/>
      <c r="K50" s="116"/>
      <c r="L50" s="118"/>
      <c r="M50" s="116"/>
      <c r="N50" s="118"/>
      <c r="Q50" s="116"/>
      <c r="R50" s="11"/>
      <c r="S50" s="21"/>
      <c r="T50" s="135"/>
      <c r="U50" s="135"/>
      <c r="V50" s="135"/>
    </row>
    <row r="51" spans="1:37" s="20" customFormat="1" ht="20" customHeight="1" x14ac:dyDescent="0.6">
      <c r="A51" s="19"/>
      <c r="B51" s="29" t="s">
        <v>94</v>
      </c>
      <c r="C51" s="119"/>
      <c r="D51" s="120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21"/>
      <c r="AA51" s="32"/>
      <c r="AB51" s="122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90</v>
      </c>
      <c r="W53" s="44"/>
      <c r="X53" s="160" t="s">
        <v>4</v>
      </c>
      <c r="Y53" s="44"/>
      <c r="Z53" s="160" t="s">
        <v>7</v>
      </c>
      <c r="AA53" s="44"/>
      <c r="AB53" s="160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B54" s="161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B55" s="162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5" t="s">
        <v>96</v>
      </c>
      <c r="D58" s="156" t="s">
        <v>83</v>
      </c>
      <c r="E58" s="21"/>
      <c r="F58" s="3"/>
      <c r="G58" s="127"/>
      <c r="H58" s="146">
        <v>112750</v>
      </c>
      <c r="I58" s="127"/>
      <c r="J58" s="196"/>
      <c r="K58" s="197"/>
      <c r="L58" s="198"/>
      <c r="M58" s="127"/>
      <c r="N58" s="196"/>
      <c r="O58" s="197"/>
      <c r="P58" s="198"/>
      <c r="Q58" s="127"/>
      <c r="R58" s="3"/>
      <c r="S58" s="127"/>
      <c r="T58" s="3"/>
      <c r="U58" s="127"/>
      <c r="V58" s="3"/>
      <c r="W58" s="127"/>
      <c r="X58" s="146">
        <v>5447436</v>
      </c>
      <c r="Y58" s="127"/>
      <c r="Z58" s="3"/>
      <c r="AA58" s="54"/>
      <c r="AB58" s="55">
        <f>SUM(F58:Z58)</f>
        <v>5560186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8"/>
      <c r="G59" s="129"/>
      <c r="H59" s="128"/>
      <c r="I59" s="130"/>
      <c r="J59" s="130"/>
      <c r="K59" s="129"/>
      <c r="L59" s="129"/>
      <c r="M59" s="130"/>
      <c r="N59" s="129"/>
      <c r="O59" s="130"/>
      <c r="P59" s="130"/>
      <c r="Q59" s="129"/>
      <c r="R59" s="131"/>
      <c r="S59" s="132"/>
      <c r="T59" s="130"/>
      <c r="U59" s="132"/>
      <c r="V59" s="130"/>
      <c r="W59" s="132"/>
      <c r="X59" s="130"/>
      <c r="Y59" s="132"/>
      <c r="Z59" s="130"/>
      <c r="AA59" s="62"/>
      <c r="AB59" s="11"/>
      <c r="AC59" s="18"/>
      <c r="AD59" s="15"/>
    </row>
    <row r="60" spans="1:37" ht="17" customHeight="1" x14ac:dyDescent="0.65">
      <c r="B60" s="51"/>
      <c r="C60" s="155" t="s">
        <v>97</v>
      </c>
      <c r="D60" s="156" t="s">
        <v>84</v>
      </c>
      <c r="E60" s="21"/>
      <c r="F60" s="3"/>
      <c r="G60" s="127"/>
      <c r="H60" s="146">
        <v>234750</v>
      </c>
      <c r="I60" s="127"/>
      <c r="J60" s="196"/>
      <c r="K60" s="197"/>
      <c r="L60" s="198"/>
      <c r="M60" s="127"/>
      <c r="N60" s="196"/>
      <c r="O60" s="197"/>
      <c r="P60" s="198"/>
      <c r="Q60" s="127"/>
      <c r="R60" s="3">
        <v>362467</v>
      </c>
      <c r="S60" s="127"/>
      <c r="T60" s="3"/>
      <c r="U60" s="127"/>
      <c r="V60" s="3"/>
      <c r="W60" s="127"/>
      <c r="X60" s="146">
        <v>340464</v>
      </c>
      <c r="Y60" s="127"/>
      <c r="Z60" s="3"/>
      <c r="AA60" s="54"/>
      <c r="AB60" s="55">
        <f>SUM(F60:Z60)</f>
        <v>937681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8"/>
      <c r="G61" s="129"/>
      <c r="H61" s="128"/>
      <c r="I61" s="130"/>
      <c r="J61" s="130"/>
      <c r="K61" s="129"/>
      <c r="L61" s="129"/>
      <c r="M61" s="130"/>
      <c r="N61" s="129"/>
      <c r="O61" s="130"/>
      <c r="P61" s="130"/>
      <c r="Q61" s="129"/>
      <c r="R61" s="131"/>
      <c r="S61" s="132"/>
      <c r="T61" s="130"/>
      <c r="U61" s="132"/>
      <c r="V61" s="130"/>
      <c r="W61" s="132"/>
      <c r="X61" s="130"/>
      <c r="Y61" s="132"/>
      <c r="Z61" s="130"/>
      <c r="AA61" s="62"/>
      <c r="AB61" s="11"/>
      <c r="AC61" s="18"/>
      <c r="AD61" s="15"/>
    </row>
    <row r="62" spans="1:37" ht="17" customHeight="1" x14ac:dyDescent="0.65">
      <c r="B62" s="51"/>
      <c r="C62" s="155" t="s">
        <v>98</v>
      </c>
      <c r="D62" s="156" t="s">
        <v>85</v>
      </c>
      <c r="E62" s="21"/>
      <c r="F62" s="3"/>
      <c r="G62" s="127"/>
      <c r="H62" s="146">
        <v>16250</v>
      </c>
      <c r="I62" s="127"/>
      <c r="J62" s="196"/>
      <c r="K62" s="197"/>
      <c r="L62" s="198"/>
      <c r="M62" s="127"/>
      <c r="N62" s="196"/>
      <c r="O62" s="197"/>
      <c r="P62" s="198"/>
      <c r="Q62" s="127"/>
      <c r="R62" s="3"/>
      <c r="S62" s="127"/>
      <c r="T62" s="3"/>
      <c r="U62" s="127"/>
      <c r="V62" s="3"/>
      <c r="W62" s="127"/>
      <c r="X62" s="146">
        <v>680929</v>
      </c>
      <c r="Y62" s="127"/>
      <c r="Z62" s="3"/>
      <c r="AA62" s="54"/>
      <c r="AB62" s="55">
        <f>SUM(F62:Z62)</f>
        <v>697179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8"/>
      <c r="G63" s="129"/>
      <c r="H63" s="128"/>
      <c r="I63" s="130"/>
      <c r="J63" s="130"/>
      <c r="K63" s="129"/>
      <c r="L63" s="129"/>
      <c r="M63" s="130"/>
      <c r="N63" s="129"/>
      <c r="O63" s="130"/>
      <c r="P63" s="130"/>
      <c r="Q63" s="129"/>
      <c r="R63" s="131"/>
      <c r="S63" s="132"/>
      <c r="T63" s="130"/>
      <c r="U63" s="132"/>
      <c r="V63" s="130"/>
      <c r="W63" s="132"/>
      <c r="X63" s="130"/>
      <c r="Y63" s="132"/>
      <c r="Z63" s="130"/>
      <c r="AA63" s="62"/>
      <c r="AB63" s="11"/>
      <c r="AC63" s="18"/>
      <c r="AD63" s="15"/>
    </row>
    <row r="64" spans="1:37" ht="17" customHeight="1" x14ac:dyDescent="0.65">
      <c r="B64" s="51"/>
      <c r="C64" s="155" t="s">
        <v>99</v>
      </c>
      <c r="D64" s="156" t="s">
        <v>86</v>
      </c>
      <c r="E64" s="21"/>
      <c r="F64" s="3"/>
      <c r="G64" s="127"/>
      <c r="H64" s="146">
        <v>16250</v>
      </c>
      <c r="I64" s="127"/>
      <c r="J64" s="196"/>
      <c r="K64" s="197"/>
      <c r="L64" s="198"/>
      <c r="M64" s="127"/>
      <c r="N64" s="196"/>
      <c r="O64" s="197"/>
      <c r="P64" s="198"/>
      <c r="Q64" s="127"/>
      <c r="R64" s="3"/>
      <c r="S64" s="127"/>
      <c r="T64" s="3"/>
      <c r="U64" s="127"/>
      <c r="V64" s="3"/>
      <c r="W64" s="127"/>
      <c r="X64" s="146">
        <v>136188</v>
      </c>
      <c r="Y64" s="127"/>
      <c r="Z64" s="3"/>
      <c r="AA64" s="54"/>
      <c r="AB64" s="55">
        <f>SUM(F64:Z64)</f>
        <v>152438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8"/>
      <c r="G65" s="129"/>
      <c r="H65" s="128"/>
      <c r="I65" s="130"/>
      <c r="J65" s="130"/>
      <c r="K65" s="129"/>
      <c r="L65" s="129"/>
      <c r="M65" s="130"/>
      <c r="N65" s="129"/>
      <c r="O65" s="130"/>
      <c r="P65" s="130"/>
      <c r="Q65" s="129"/>
      <c r="R65" s="131"/>
      <c r="S65" s="132"/>
      <c r="T65" s="130"/>
      <c r="U65" s="132"/>
      <c r="V65" s="130"/>
      <c r="W65" s="132"/>
      <c r="X65" s="130"/>
      <c r="Y65" s="132"/>
      <c r="Z65" s="130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5" t="s">
        <v>100</v>
      </c>
      <c r="D66" s="156" t="s">
        <v>87</v>
      </c>
      <c r="E66" s="21"/>
      <c r="F66" s="3"/>
      <c r="G66" s="127"/>
      <c r="H66" s="3"/>
      <c r="I66" s="127"/>
      <c r="J66" s="196"/>
      <c r="K66" s="197"/>
      <c r="L66" s="198"/>
      <c r="M66" s="127"/>
      <c r="N66" s="196"/>
      <c r="O66" s="197"/>
      <c r="P66" s="198"/>
      <c r="Q66" s="127"/>
      <c r="R66" s="3"/>
      <c r="S66" s="127"/>
      <c r="T66" s="3"/>
      <c r="U66" s="127"/>
      <c r="V66" s="3"/>
      <c r="W66" s="127"/>
      <c r="X66" s="146">
        <v>204278</v>
      </c>
      <c r="Y66" s="127"/>
      <c r="Z66" s="3"/>
      <c r="AA66" s="54"/>
      <c r="AB66" s="55">
        <f>SUM(F66:Z66)</f>
        <v>204278</v>
      </c>
      <c r="AC66" s="56"/>
      <c r="AD66" s="57"/>
    </row>
    <row r="67" spans="1:37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4"/>
      <c r="B68" s="125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380000</v>
      </c>
      <c r="I68" s="57"/>
      <c r="J68" s="199">
        <f>SUM(J58:L66)</f>
        <v>0</v>
      </c>
      <c r="K68" s="200"/>
      <c r="L68" s="201"/>
      <c r="M68" s="57"/>
      <c r="N68" s="199">
        <f>SUM(N58:P66)</f>
        <v>0</v>
      </c>
      <c r="O68" s="200"/>
      <c r="P68" s="201"/>
      <c r="Q68" s="57"/>
      <c r="R68" s="67">
        <f>SUM(R58:R66)</f>
        <v>362467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6809295</v>
      </c>
      <c r="Y68" s="57"/>
      <c r="Z68" s="68">
        <f>SUM(Z58:Z66)</f>
        <v>0</v>
      </c>
      <c r="AA68" s="57"/>
      <c r="AB68" s="68">
        <f>SUM(AB58:AB66)</f>
        <v>7551762</v>
      </c>
      <c r="AC68" s="56"/>
      <c r="AD68" s="126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5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5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Azusa</vt:lpstr>
      <vt:lpstr>Claremont</vt:lpstr>
      <vt:lpstr>Duarte</vt:lpstr>
      <vt:lpstr>Glendora</vt:lpstr>
      <vt:lpstr>Monrovia</vt:lpstr>
      <vt:lpstr>Citrus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Azusa!Print_Area</vt:lpstr>
      <vt:lpstr>Citrus!Print_Area</vt:lpstr>
      <vt:lpstr>Claremont!Print_Area</vt:lpstr>
      <vt:lpstr>Duarte!Print_Area</vt:lpstr>
      <vt:lpstr>Glendora!Print_Area</vt:lpstr>
      <vt:lpstr>Monrovia!Print_Area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2015-10-20T22:12:30Z</cp:lastPrinted>
  <dcterms:created xsi:type="dcterms:W3CDTF">2014-05-13T19:18:33Z</dcterms:created>
  <dcterms:modified xsi:type="dcterms:W3CDTF">2015-11-30T23:21:40Z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