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bookViews>
    <workbookView xWindow="3345" yWindow="2025" windowWidth="19440" windowHeight="11760" tabRatio="500"/>
  </bookViews>
  <sheets>
    <sheet name="Summary" sheetId="6" r:id="rId1"/>
    <sheet name="ddConsortia" sheetId="11" state="hidden" r:id="rId2"/>
    <sheet name="Sheet1" sheetId="13" r:id="rId3"/>
    <sheet name="Sheet2" sheetId="37" r:id="rId4"/>
    <sheet name="Sheet3" sheetId="19" r:id="rId5"/>
    <sheet name="Sheet4" sheetId="20" r:id="rId6"/>
    <sheet name="Sheet5" sheetId="21" r:id="rId7"/>
    <sheet name="Sheet6" sheetId="22" r:id="rId8"/>
    <sheet name="Sheet7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Sheet1!$A$1:$L$55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3">Sheet2!$A$1:$L$55</definedName>
    <definedName name="_xlnm.Print_Area" localSheetId="21">Sheet20!$A$1:$L$55</definedName>
    <definedName name="_xlnm.Print_Area" localSheetId="4">Sheet3!$A$1:$L$55</definedName>
    <definedName name="_xlnm.Print_Area" localSheetId="5">Sheet4!$A$1:$L$55</definedName>
    <definedName name="_xlnm.Print_Area" localSheetId="6">Sheet5!$A$1:$L$55</definedName>
    <definedName name="_xlnm.Print_Area" localSheetId="7">Sheet6!$A$1:$L$55</definedName>
    <definedName name="_xlnm.Print_Area" localSheetId="8">Sheet7!$A$1:$L$55</definedName>
    <definedName name="_xlnm.Print_Area" localSheetId="9">Sheet8!$A$1:$L$55</definedName>
    <definedName name="_xlnm.Print_Area" localSheetId="10">Sheet9!$A$1:$L$55</definedName>
    <definedName name="_xlnm.Print_Area" localSheetId="0">Summary!$A$1:$L$53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G20" i="6"/>
  <c r="I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<sst xmlns="http://schemas.openxmlformats.org/spreadsheetml/2006/main" count="676" uniqueCount="107">
  <si>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</si>
  <si>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</si>
  <si>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</si>
  <si>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</si>
  <si>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</si>
  <si>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</si>
  <si>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</si>
  <si>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</si>
  <si>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</si>
  <si>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</si>
  <si>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</si>
  <si>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</si>
  <si>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</si>
  <si>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</si>
  <si>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</si>
  <si>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</si>
  <si>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</si>
  <si>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</si>
  <si>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</si>
  <si>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</si>
  <si>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</si>
  <si>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</si>
  <si>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</si>
  <si>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</si>
  <si>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</si>
  <si>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</si>
  <si>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</si>
  <si>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</si>
  <si>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</si>
  <si>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</si>
  <si>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</si>
  <si>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</si>
  <si>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</si>
  <si>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</si>
  <si>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</si>
  <si>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</si>
  <si>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</si>
  <si>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</si>
  <si>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</si>
  <si>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</si>
  <si>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</si>
  <si>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</si>
  <si>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</si>
  <si>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</si>
  <si>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</si>
  <si>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</si>
  <si>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</si>
  <si>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</si>
  <si>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</si>
  <si>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</si>
  <si>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</si>
  <si>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</si>
  <si>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</si>
  <si>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</si>
  <si>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</si>
  <si>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</si>
  <si>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</si>
  <si>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</si>
  <si>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</si>
  <si>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</si>
  <si>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</si>
  <si>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</si>
  <si>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</si>
  <si>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</si>
  <si>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</si>
  <si>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</si>
  <si>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</si>
  <si>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</si>
  <si>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</si>
  <si>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</si>
  <si>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</si>
  <si>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</si>
  <si>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</si>
  <si>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</si>
  <si>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</si>
  <si>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</si>
  <si>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</si>
  <si>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</si>
  <si>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</si>
  <si>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</si>
  <si>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</si>
  <si>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</si>
  <si>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</si>
  <si>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</si>
  <si>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</si>
  <si>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</si>
  <si>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</si>
  <si>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</si>
  <si>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</si>
  <si>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</si>
  <si>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</si>
  <si>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</si>
  <si>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</si>
  <si>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</si>
  <si>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</si>
  <si>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</si>
  <si>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</si>
  <si>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</si>
  <si>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</si>
  <si>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</si>
  <si>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Mountain View Los Altos High School District</t>
  </si>
  <si>
    <t xml:space="preserve">declining enrollment the last two years </t>
  </si>
  <si>
    <t>n/a</t>
  </si>
  <si>
    <t>not a program area at this time</t>
  </si>
  <si>
    <t>very stable poplution in program partnering with Hope Services</t>
  </si>
  <si>
    <t>adding IT courses to meet industry needs in the region</t>
  </si>
  <si>
    <t>FUHSD Adult School, Sunnyvale-Cupertino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</si>
</sst>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"/>
    <numFmt numFmtId="167" formatCode="_(* #,##0_);_(* \(#,##0\);_(* &quot;-&quot;??_);_(@_)"/>
    <numFmt numFmtId="168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</font>
    <font>
      <sz val="12"/>
      <color theme="1"/>
      <name val="Arial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2:AG53"/>
  <sheetViews>
    <sheetView tabSelected="1" workbookViewId="0">
      <selection activeCell="E8" sqref="E8:K8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14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14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25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2">
      <c r="B8" s="89" t="s">
        <v>13</v>
      </c>
      <c r="C8" s="89"/>
      <c r="D8" s="15"/>
      <c r="E8" s="85" t="s">
        <v>32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25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2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" customHeight="1" x14ac:dyDescent="0.2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2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2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2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2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" customHeight="1" x14ac:dyDescent="0.2">
      <c r="A16" s="34"/>
      <c r="B16" s="35"/>
      <c r="C16" s="79" t="s">
        <v>94</v>
      </c>
      <c r="D16" s="80"/>
      <c r="E16" s="81"/>
      <c r="F16" s="36"/>
      <c r="G16" s="37">
        <f>SUM(Sheet1!G18,Sheet2!G18,Sheet3!G18,Sheet4!G18,Sheet5!G18,Sheet6!G18,Sheet7!G18,Sheet8!G18,Sheet9!G18,Sheet10!G18,Sheet11!G18,Sheet12!G18,Sheet13!G18,Sheet14!G18,Sheet15!G18,Sheet16!G18,Sheet17!G18,Sheet18!G18,Sheet19!G18,Sheet20!G18)</f>
        <v>672</v>
      </c>
      <c r="H16" s="38"/>
      <c r="I16" s="37">
        <f>SUM(Sheet1!I18,Sheet2!I18,Sheet3!I18,Sheet4!I18,Sheet5!I18,Sheet6!I18,Sheet7!I18,Sheet8!I18,Sheet9!I18,Sheet10!I18,Sheet11!I18,Sheet12!I18,Sheet13!I18,Sheet14!I18,Sheet15!I18,Sheet16!I18,Sheet17!I18,Sheet18!I18,Sheet19!I18,Sheet20!I18)</f>
        <v>782</v>
      </c>
      <c r="J16" s="36"/>
      <c r="K16" s="39">
        <f>IFERROR((I16-G16)/G16,0)</f>
        <v>0.16369047619047619</v>
      </c>
      <c r="L16" s="36"/>
      <c r="M16" s="64"/>
      <c r="N16" s="40"/>
    </row>
    <row r="17" spans="1:33" s="17" customFormat="1" ht="5.0999999999999996" customHeight="1" x14ac:dyDescent="0.2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" customHeight="1" x14ac:dyDescent="0.2">
      <c r="A18" s="34"/>
      <c r="B18" s="35"/>
      <c r="C18" s="79" t="s">
        <v>89</v>
      </c>
      <c r="D18" s="80"/>
      <c r="E18" s="81"/>
      <c r="F18" s="36"/>
      <c r="G18" s="37">
        <f>SUM(Sheet1!G20,Sheet2!G20,Sheet3!G20,Sheet4!G20,Sheet5!G20,Sheet6!G20,Sheet7!G20,Sheet8!G20,Sheet9!G20,Sheet10!G20,Sheet11!G20,Sheet12!G20,Sheet13!G20,Sheet14!G20,Sheet15!G20,Sheet16!G20,Sheet17!G20,Sheet18!G20,Sheet19!G20,Sheet20!G20)</f>
        <v>1844</v>
      </c>
      <c r="H18" s="38"/>
      <c r="I18" s="37">
        <f>SUM(Sheet1!I20,Sheet2!I20,Sheet3!I20,Sheet4!I20,Sheet5!I20,Sheet6!I20,Sheet7!I20,Sheet8!I20,Sheet9!I20,Sheet10!I20,Sheet11!I20,Sheet12!I20,Sheet13!I20,Sheet14!I20,Sheet15!I20,Sheet16!I20,Sheet17!I20,Sheet18!I20,Sheet19!I20,Sheet20!I20)</f>
        <v>1895</v>
      </c>
      <c r="J18" s="36"/>
      <c r="K18" s="39">
        <f>IFERROR((I18-G18)/G18,0)</f>
        <v>2.7657266811279828E-2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95</v>
      </c>
      <c r="D20" s="80"/>
      <c r="E20" s="81"/>
      <c r="F20" s="36"/>
      <c r="G20" s="37">
        <f>SUM(Sheet1!G22,Sheet2!G22,Sheet3!G22,Sheet4!G22,Sheet5!G22,Sheet6!G22,Sheet7!G22,Sheet8!G22,Sheet9!G22,Sheet10!G22,Sheet11!G22,Sheet12!G22,Sheet13!G22,Sheet14!G22,Sheet15!G22,Sheet16!G22,Sheet17!G22,Sheet18!G22,Sheet19!G22,Sheet20!G22)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SUM(Sheet1!I22,Sheet2!I22,Sheet3!I22,Sheet4!I22,Sheet5!I22,Sheet6!I22,Sheet7!I22,Sheet8!I22,Sheet9!I22,Sheet10!I22,Sheet11!I22,Sheet12!I22,Sheet13!I22,Sheet14!I22,Sheet15!I22,Sheet16!I22,Sheet17!I22,Sheet18!I22,Sheet19!I22,Sheet20!I22)</f>
        <v>0</v>
      </c>
      <c r="J20" s="36"/>
      <c r="K20" s="39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96</v>
      </c>
      <c r="D22" s="80"/>
      <c r="E22" s="81"/>
      <c r="F22" s="36"/>
      <c r="G22" s="37">
        <f>SUM(Sheet1!G24,Sheet2!G24,Sheet3!G24,Sheet4!G24,Sheet5!G24,Sheet6!G24,Sheet7!G24,Sheet8!G24,Sheet9!G24,Sheet10!G24,Sheet11!G24,Sheet12!G24,Sheet13!G24,Sheet14!G24,Sheet15!G24,Sheet16!G24,Sheet17!G24,Sheet18!G24,Sheet19!G24,Sheet20!G24)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SUM(Sheet1!I24,Sheet2!I24,Sheet3!I24,Sheet4!I24,Sheet5!I24,Sheet6!I24,Sheet7!I24,Sheet8!I24,Sheet9!I24,Sheet10!I24,Sheet11!I24,Sheet12!I24,Sheet13!I24,Sheet14!I24,Sheet15!I24,Sheet16!I24,Sheet17!I24,Sheet18!I24,Sheet19!I24,Sheet20!I24)</f>
        <v>335</v>
      </c>
      <c r="J22" s="36"/>
      <c r="K22" s="39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97</v>
      </c>
      <c r="D24" s="80"/>
      <c r="E24" s="81"/>
      <c r="F24" s="36"/>
      <c r="G24" s="37">
        <f>SUM(Sheet1!G26,Sheet2!G26,Sheet3!G26,Sheet4!G26,Sheet5!G26,Sheet6!G26,Sheet7!G26,Sheet8!G26,Sheet9!G26,Sheet10!G26,Sheet11!G26,Sheet12!G26,Sheet13!G26,Sheet14!G26,Sheet15!G26,Sheet16!G26,Sheet17!G26,Sheet18!G26,Sheet19!G26,Sheet20!G26)</f>
        <v>91</v>
      </c>
      <c r="H24" s="38"/>
      <c r="I24" s="37">
        <f>SUM(Sheet1!I26,Sheet2!I26,Sheet3!I26,Sheet4!I26,Sheet5!I26,Sheet6!I26,Sheet7!I26,Sheet8!I26,Sheet9!I26,Sheet10!I26,Sheet11!I26,Sheet12!I26,Sheet13!I26,Sheet14!I26,Sheet15!I26,Sheet16!I26,Sheet17!I26,Sheet18!I26,Sheet19!I26,Sheet20!I26)</f>
        <v>94</v>
      </c>
      <c r="J24" s="36"/>
      <c r="K24" s="39">
        <f>IFERROR((I24-G24)/G24,0)</f>
        <v>3.2967032967032968E-2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98</v>
      </c>
      <c r="D26" s="80"/>
      <c r="E26" s="81"/>
      <c r="F26" s="36"/>
      <c r="G26" s="37">
        <f>SUM(Sheet1!G28,Sheet2!G28,Sheet3!G28,Sheet4!G28,Sheet5!G28,Sheet6!G28,Sheet7!G28,Sheet8!G28,Sheet9!G28,Sheet10!G28,Sheet11!G28,Sheet12!G28,Sheet13!G28,Sheet14!G28,Sheet15!G28,Sheet16!G28,Sheet17!G28,Sheet18!G28,Sheet19!G28,Sheet20!G28)</f>
        <v>988</v>
      </c>
      <c r="H26" s="38"/>
      <c r="I26" s="37">
        <f>SUM(Sheet1!I28,Sheet2!I28,Sheet3!I28,Sheet4!I28,Sheet5!I28,Sheet6!I28,Sheet7!I28,Sheet8!I28,Sheet9!I28,Sheet10!I28,Sheet11!I28,Sheet12!I28,Sheet13!I28,Sheet14!I28,Sheet15!I28,Sheet16!I28,Sheet17!I28,Sheet18!I28,Sheet19!I28,Sheet20!I28)</f>
        <v>1205</v>
      </c>
      <c r="J26" s="36"/>
      <c r="K26" s="39">
        <f>IFERROR((I26-G26)/G26,0)</f>
        <v>0.21963562753036436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99</v>
      </c>
      <c r="D28" s="80"/>
      <c r="E28" s="81"/>
      <c r="F28" s="36"/>
      <c r="G28" s="37">
        <f>SUM(Sheet1!G30,Sheet2!G30,Sheet3!G30,Sheet4!G30,Sheet5!G30,Sheet6!G30,Sheet7!G30,Sheet8!G30,Sheet9!G30,Sheet10!G30,Sheet11!G30,Sheet12!G30,Sheet13!G30,Sheet14!G30,Sheet15!G30,Sheet16!G30,Sheet17!G30,Sheet18!G30,Sheet19!G30,Sheet20!G30)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SUM(Sheet1!I30,Sheet2!I30,Sheet3!I30,Sheet4!I30,Sheet5!I30,Sheet6!I30,Sheet7!I30,Sheet8!I30,Sheet9!I30,Sheet10!I30,Sheet11!I30,Sheet12!I30,Sheet13!I30,Sheet14!I30,Sheet15!I30,Sheet16!I30,Sheet17!I30,Sheet18!I30,Sheet19!I30,Sheet20!I30)</f>
        <v>0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2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2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" customHeight="1" x14ac:dyDescent="0.2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2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2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0999999999999996" customHeight="1" x14ac:dyDescent="0.2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2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2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" customHeight="1" x14ac:dyDescent="0.2">
      <c r="A37" s="34"/>
      <c r="B37" s="35"/>
      <c r="C37" s="82" t="s">
        <v>3</v>
      </c>
      <c r="D37" s="83"/>
      <c r="E37" s="84"/>
      <c r="F37" s="36"/>
      <c r="G37" s="37">
        <f>SUM(Sheet1!G39,Sheet2!G39,Sheet3!G39,Sheet4!G39,Sheet5!G39,Sheet6!G39,Sheet7!G39,Sheet8!G39,Sheet9!G39,Sheet10!G39,Sheet11!G39,Sheet12!G39,Sheet13!G39,Sheet14!G39,Sheet15!G39,Sheet16!G39,Sheet17!G39,Sheet18!G39,Sheet19!G39,Sheet20!G39)</f>
        <v>1888</v>
      </c>
      <c r="H37" s="38"/>
      <c r="I37" s="37">
        <f>SUM(Sheet1!I39,Sheet2!I39,Sheet3!I39,Sheet4!I39,Sheet5!I39,Sheet6!I39,Sheet7!I39,Sheet8!I39,Sheet9!I39,Sheet10!I39,Sheet11!I39,Sheet12!I39,Sheet13!I39,Sheet14!I39,Sheet15!I39,Sheet16!I39,Sheet17!I39,Sheet18!I39,Sheet19!I39,Sheet20!I39)</f>
        <v>832</v>
      </c>
      <c r="J37" s="36"/>
      <c r="K37" s="39">
        <f>IFERROR(I37/G37,0)</f>
        <v>0.44067796610169491</v>
      </c>
      <c r="L37" s="36"/>
      <c r="M37" s="64"/>
      <c r="N37" s="40"/>
    </row>
    <row r="38" spans="1:33" s="17" customFormat="1" ht="5.0999999999999996" customHeight="1" x14ac:dyDescent="0.2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" customHeight="1" x14ac:dyDescent="0.2">
      <c r="A39" s="34"/>
      <c r="B39" s="35"/>
      <c r="C39" s="82" t="s">
        <v>4</v>
      </c>
      <c r="D39" s="83"/>
      <c r="E39" s="84"/>
      <c r="F39" s="36"/>
      <c r="G39" s="37">
        <f>SUM(Sheet1!G41,Sheet2!G41,Sheet3!G41,Sheet4!G41,Sheet5!G41,Sheet6!G41,Sheet7!G41,Sheet8!G41,Sheet9!G41,Sheet10!G41,Sheet11!G41,Sheet12!G41,Sheet13!G41,Sheet14!G41,Sheet15!G41,Sheet16!G41,Sheet17!G41,Sheet18!G41,Sheet19!G41,Sheet20!G41)</f>
        <v>1105</v>
      </c>
      <c r="H39" s="38"/>
      <c r="I39" s="37">
        <f>SUM(Sheet1!I41,Sheet2!I41,Sheet3!I41,Sheet4!I41,Sheet5!I41,Sheet6!I41,Sheet7!I41,Sheet8!I41,Sheet9!I41,Sheet10!I41,Sheet11!I41,Sheet12!I41,Sheet13!I41,Sheet14!I41,Sheet15!I41,Sheet16!I41,Sheet17!I41,Sheet18!I41,Sheet19!I41,Sheet20!I41)</f>
        <v>854</v>
      </c>
      <c r="J39" s="36"/>
      <c r="K39" s="39">
        <f>IFERROR(I39/G39,0)</f>
        <v>0.7728506787330317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5</v>
      </c>
      <c r="D41" s="83"/>
      <c r="E41" s="84"/>
      <c r="F41" s="36"/>
      <c r="G41" s="37">
        <f>SUM(Sheet1!G43,Sheet2!G43,Sheet3!G43,Sheet4!G43,Sheet5!G43,Sheet6!G43,Sheet7!G43,Sheet8!G43,Sheet9!G43,Sheet10!G43,Sheet11!G43,Sheet12!G43,Sheet13!G43,Sheet14!G43,Sheet15!G43,Sheet16!G43,Sheet17!G43,Sheet18!G43,Sheet19!G43,Sheet20!G43)</f>
        <v>245</v>
      </c>
      <c r="H41" s="38"/>
      <c r="I41" s="37">
        <f>SUM(Sheet1!I43,Sheet2!I43,Sheet3!I43,Sheet4!I43,Sheet5!I43,Sheet6!I43,Sheet7!I43,Sheet8!I43,Sheet9!I43,Sheet10!I43,Sheet11!I43,Sheet12!I43,Sheet13!I43,Sheet14!I43,Sheet15!I43,Sheet16!I43,Sheet17!I43,Sheet18!I43,Sheet19!I43,Sheet20!I43)</f>
        <v>84</v>
      </c>
      <c r="J41" s="36"/>
      <c r="K41" s="39">
        <f>IFERROR(I41/G41,0)</f>
        <v>0.34285714285714286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6</v>
      </c>
      <c r="D43" s="83"/>
      <c r="E43" s="84"/>
      <c r="F43" s="36"/>
      <c r="G43" s="37">
        <f>SUM(Sheet1!G45,Sheet2!G45,Sheet3!G45,Sheet4!G45,Sheet5!G45,Sheet6!G45,Sheet7!G45,Sheet8!G45,Sheet9!G45,Sheet10!G45,Sheet11!G45,Sheet12!G45,Sheet13!G45,Sheet14!G45,Sheet15!G45,Sheet16!G45,Sheet17!G45,Sheet18!G45,Sheet19!G45,Sheet20!G45)</f>
        <v>221</v>
      </c>
      <c r="H43" s="38"/>
      <c r="I43" s="37">
        <f>SUM(Sheet1!I45,Sheet2!I45,Sheet3!I45,Sheet4!I45,Sheet5!I45,Sheet6!I45,Sheet7!I45,Sheet8!I45,Sheet9!I45,Sheet10!I45,Sheet11!I45,Sheet12!I45,Sheet13!I45,Sheet14!I45,Sheet15!I45,Sheet16!I45,Sheet17!I45,Sheet18!I45,Sheet19!I45,Sheet20!I45)</f>
        <v>33</v>
      </c>
      <c r="J43" s="36"/>
      <c r="K43" s="39">
        <f>IFERROR(I43/G43,0)</f>
        <v>0.14932126696832579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7</v>
      </c>
      <c r="D45" s="83"/>
      <c r="E45" s="84"/>
      <c r="F45" s="36"/>
      <c r="G45" s="37">
        <f>SUM(Sheet1!G47,Sheet2!G47,Sheet3!G47,Sheet4!G47,Sheet5!G47,Sheet6!G47,Sheet7!G47,Sheet8!G47,Sheet9!G47,Sheet10!G47,Sheet11!G47,Sheet12!G47,Sheet13!G47,Sheet14!G47,Sheet15!G47,Sheet16!G47,Sheet17!G47,Sheet18!G47,Sheet19!G47,Sheet20!G47)</f>
        <v>0</v>
      </c>
      <c r="H45" s="38"/>
      <c r="I45" s="37">
        <f>SUM(Sheet1!I47,Sheet2!I47,Sheet3!I47,Sheet4!I47,Sheet5!I47,Sheet6!I47,Sheet7!I47,Sheet8!I47,Sheet9!I47,Sheet10!I47,Sheet11!I47,Sheet12!I47,Sheet13!I47,Sheet14!I47,Sheet15!I47,Sheet16!I47,Sheet17!I47,Sheet18!I47,Sheet19!I47,Sheet20!I47)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8</v>
      </c>
      <c r="D47" s="83"/>
      <c r="E47" s="84"/>
      <c r="F47" s="36"/>
      <c r="G47" s="37">
        <f>SUM(Sheet1!G49,Sheet2!G49,Sheet3!G49,Sheet4!G49,Sheet5!G49,Sheet6!G49,Sheet7!G49,Sheet8!G49,Sheet9!G49,Sheet10!G49,Sheet11!G49,Sheet12!G49,Sheet13!G49,Sheet14!G49,Sheet15!G49,Sheet16!G49,Sheet17!G49,Sheet18!G49,Sheet19!G49,Sheet20!G49)</f>
        <v>1554</v>
      </c>
      <c r="H47" s="38"/>
      <c r="I47" s="37">
        <f>SUM(Sheet1!I49,Sheet2!I49,Sheet3!I49,Sheet4!I49,Sheet5!I49,Sheet6!I49,Sheet7!I49,Sheet8!I49,Sheet9!I49,Sheet10!I49,Sheet11!I49,Sheet12!I49,Sheet13!I49,Sheet14!I49,Sheet15!I49,Sheet16!I49,Sheet17!I49,Sheet18!I49,Sheet19!I49,Sheet20!I49)</f>
        <v>1324</v>
      </c>
      <c r="J47" s="36"/>
      <c r="K47" s="39">
        <f>IFERROR(I47/G47,0)</f>
        <v>0.85199485199485203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9</v>
      </c>
      <c r="D49" s="83"/>
      <c r="E49" s="84"/>
      <c r="F49" s="36"/>
      <c r="G49" s="37">
        <f>SUM(Sheet1!G51,Sheet2!G51,Sheet3!G51,Sheet4!G51,Sheet5!G51,Sheet6!G51,Sheet7!G51,Sheet8!G51,Sheet9!G51,Sheet10!G51,Sheet11!G51,Sheet12!G51,Sheet13!G51,Sheet14!G51,Sheet15!G51,Sheet16!G51,Sheet17!G51,Sheet18!G51,Sheet19!G51,Sheet20!G51)</f>
        <v>229</v>
      </c>
      <c r="H49" s="38"/>
      <c r="I49" s="37">
        <f>SUM(Sheet1!I51,Sheet2!I51,Sheet3!I51,Sheet4!I51,Sheet5!I51,Sheet6!I51,Sheet7!I51,Sheet8!I51,Sheet9!I51,Sheet10!I51,Sheet11!I51,Sheet12!I51,Sheet13!I51,Sheet14!I51,Sheet15!I51,Sheet16!I51,Sheet17!I51,Sheet18!I51,Sheet19!I51,Sheet20!I51)</f>
        <v>127</v>
      </c>
      <c r="J49" s="36"/>
      <c r="K49" s="39">
        <f>IFERROR(I49/G49,0)</f>
        <v>0.55458515283842791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10</v>
      </c>
      <c r="D51" s="83"/>
      <c r="E51" s="84"/>
      <c r="F51" s="36"/>
      <c r="G51" s="37">
        <f>SUM(Sheet1!G53,Sheet2!G53,Sheet3!G53,Sheet4!G53,Sheet5!G53,Sheet6!G53,Sheet7!G53,Sheet8!G53,Sheet9!G53,Sheet10!G53,Sheet11!G53,Sheet12!G53,Sheet13!G53,Sheet14!G53,Sheet15!G53,Sheet16!G53,Sheet17!G53,Sheet18!G53,Sheet19!G53,Sheet20!G53)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SUM(Sheet1!I53,Sheet2!I53,Sheet3!I53,Sheet4!I53,Sheet5!I53,Sheet6!I53,Sheet7!I53,Sheet8!I53,Sheet9!I53,Sheet10!I53,Sheet11!I53,Sheet12!I53,Sheet13!I53,Sheet14!I53,Sheet15!I53,Sheet16!I53,Sheet17!I53,Sheet18!I53,Sheet19!I53,Sheet20!I53)</f>
        <v>0</v>
      </c>
      <c r="J51" s="36"/>
      <c r="K51" s="39">
        <f>IFERROR(I51/G51,0)</f>
        <v>0</v>
      </c>
      <c r="L51" s="36"/>
      <c r="M51" s="64"/>
      <c r="N51" s="40"/>
    </row>
    <row r="52" spans="1:33" ht="6" customHeight="1" x14ac:dyDescent="0.2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2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72"/>
  <sheetViews>
    <sheetView workbookViewId="0"/>
  </sheetViews>
  <sheetFormatPr defaultColWidth="11" defaultRowHeight="15.75" x14ac:dyDescent="0.25"/>
  <cols>
    <col min="1" max="1" width="18.875" bestFit="1" customWidth="1"/>
  </cols>
  <sheetData>
    <row r="1" spans="1:1" x14ac:dyDescent="0.25">
      <c r="A1" s="1" t="s">
        <v>16</v>
      </c>
    </row>
    <row r="2" spans="1:1" x14ac:dyDescent="0.25">
      <c r="A2" s="2" t="s">
        <v>17</v>
      </c>
    </row>
    <row r="3" spans="1:1" x14ac:dyDescent="0.25">
      <c r="A3" s="2" t="s">
        <v>18</v>
      </c>
    </row>
    <row r="4" spans="1:1" x14ac:dyDescent="0.25">
      <c r="A4" s="2" t="s">
        <v>19</v>
      </c>
    </row>
    <row r="5" spans="1:1" x14ac:dyDescent="0.25">
      <c r="A5" s="2" t="s">
        <v>20</v>
      </c>
    </row>
    <row r="6" spans="1:1" x14ac:dyDescent="0.25">
      <c r="A6" s="2" t="s">
        <v>21</v>
      </c>
    </row>
    <row r="7" spans="1:1" x14ac:dyDescent="0.25">
      <c r="A7" s="2" t="s">
        <v>14</v>
      </c>
    </row>
    <row r="8" spans="1:1" x14ac:dyDescent="0.25">
      <c r="A8" s="2" t="s">
        <v>22</v>
      </c>
    </row>
    <row r="9" spans="1:1" x14ac:dyDescent="0.25">
      <c r="A9" s="2" t="s">
        <v>23</v>
      </c>
    </row>
    <row r="10" spans="1:1" x14ac:dyDescent="0.25">
      <c r="A10" s="2" t="s">
        <v>24</v>
      </c>
    </row>
    <row r="11" spans="1:1" x14ac:dyDescent="0.25">
      <c r="A11" s="2" t="s">
        <v>25</v>
      </c>
    </row>
    <row r="12" spans="1:1" ht="26.25" x14ac:dyDescent="0.25">
      <c r="A12" s="3" t="s">
        <v>26</v>
      </c>
    </row>
    <row r="13" spans="1:1" x14ac:dyDescent="0.25">
      <c r="A13" s="2" t="s">
        <v>27</v>
      </c>
    </row>
    <row r="14" spans="1:1" x14ac:dyDescent="0.25">
      <c r="A14" s="2" t="s">
        <v>28</v>
      </c>
    </row>
    <row r="15" spans="1:1" x14ac:dyDescent="0.25">
      <c r="A15" s="2" t="s">
        <v>29</v>
      </c>
    </row>
    <row r="16" spans="1:1" x14ac:dyDescent="0.25">
      <c r="A16" s="2" t="s">
        <v>30</v>
      </c>
    </row>
    <row r="17" spans="1:1" x14ac:dyDescent="0.25">
      <c r="A17" s="2" t="s">
        <v>31</v>
      </c>
    </row>
    <row r="18" spans="1:1" x14ac:dyDescent="0.25">
      <c r="A18" s="2" t="s">
        <v>32</v>
      </c>
    </row>
    <row r="19" spans="1:1" x14ac:dyDescent="0.25">
      <c r="A19" s="2" t="s">
        <v>33</v>
      </c>
    </row>
    <row r="20" spans="1:1" x14ac:dyDescent="0.25">
      <c r="A20" s="2" t="s">
        <v>34</v>
      </c>
    </row>
    <row r="21" spans="1:1" x14ac:dyDescent="0.25">
      <c r="A21" s="2" t="s">
        <v>35</v>
      </c>
    </row>
    <row r="22" spans="1:1" x14ac:dyDescent="0.25">
      <c r="A22" s="2" t="s">
        <v>36</v>
      </c>
    </row>
    <row r="23" spans="1:1" x14ac:dyDescent="0.25">
      <c r="A23" s="2" t="s">
        <v>37</v>
      </c>
    </row>
    <row r="24" spans="1:1" x14ac:dyDescent="0.25">
      <c r="A24" s="2" t="s">
        <v>38</v>
      </c>
    </row>
    <row r="25" spans="1:1" x14ac:dyDescent="0.25">
      <c r="A25" s="2" t="s">
        <v>39</v>
      </c>
    </row>
    <row r="26" spans="1:1" x14ac:dyDescent="0.25">
      <c r="A26" s="2" t="s">
        <v>40</v>
      </c>
    </row>
    <row r="27" spans="1:1" x14ac:dyDescent="0.25">
      <c r="A27" s="2" t="s">
        <v>41</v>
      </c>
    </row>
    <row r="28" spans="1:1" x14ac:dyDescent="0.25">
      <c r="A28" s="2" t="s">
        <v>42</v>
      </c>
    </row>
    <row r="29" spans="1:1" x14ac:dyDescent="0.25">
      <c r="A29" s="2" t="s">
        <v>43</v>
      </c>
    </row>
    <row r="30" spans="1:1" x14ac:dyDescent="0.25">
      <c r="A30" s="2" t="s">
        <v>44</v>
      </c>
    </row>
    <row r="31" spans="1:1" x14ac:dyDescent="0.25">
      <c r="A31" s="2" t="s">
        <v>45</v>
      </c>
    </row>
    <row r="32" spans="1:1" x14ac:dyDescent="0.25">
      <c r="A32" s="2" t="s">
        <v>46</v>
      </c>
    </row>
    <row r="33" spans="1:1" x14ac:dyDescent="0.25">
      <c r="A33" s="2" t="s">
        <v>47</v>
      </c>
    </row>
    <row r="34" spans="1:1" x14ac:dyDescent="0.25">
      <c r="A34" s="2" t="s">
        <v>48</v>
      </c>
    </row>
    <row r="35" spans="1:1" x14ac:dyDescent="0.25">
      <c r="A35" s="2" t="s">
        <v>49</v>
      </c>
    </row>
    <row r="36" spans="1:1" x14ac:dyDescent="0.25">
      <c r="A36" s="2" t="s">
        <v>50</v>
      </c>
    </row>
    <row r="37" spans="1:1" x14ac:dyDescent="0.25">
      <c r="A37" s="2" t="s">
        <v>51</v>
      </c>
    </row>
    <row r="38" spans="1:1" x14ac:dyDescent="0.25">
      <c r="A38" s="2" t="s">
        <v>52</v>
      </c>
    </row>
    <row r="39" spans="1:1" x14ac:dyDescent="0.25">
      <c r="A39" s="2" t="s">
        <v>53</v>
      </c>
    </row>
    <row r="40" spans="1:1" x14ac:dyDescent="0.25">
      <c r="A40" s="2" t="s">
        <v>54</v>
      </c>
    </row>
    <row r="41" spans="1:1" x14ac:dyDescent="0.25">
      <c r="A41" s="4" t="s">
        <v>55</v>
      </c>
    </row>
    <row r="42" spans="1:1" x14ac:dyDescent="0.25">
      <c r="A42" s="3" t="s">
        <v>56</v>
      </c>
    </row>
    <row r="43" spans="1:1" x14ac:dyDescent="0.25">
      <c r="A43" s="3" t="s">
        <v>57</v>
      </c>
    </row>
    <row r="44" spans="1:1" x14ac:dyDescent="0.25">
      <c r="A44" s="5" t="s">
        <v>58</v>
      </c>
    </row>
    <row r="45" spans="1:1" x14ac:dyDescent="0.25">
      <c r="A45" s="2" t="s">
        <v>59</v>
      </c>
    </row>
    <row r="46" spans="1:1" x14ac:dyDescent="0.25">
      <c r="A46" s="2" t="s">
        <v>60</v>
      </c>
    </row>
    <row r="47" spans="1:1" x14ac:dyDescent="0.25">
      <c r="A47" s="2" t="s">
        <v>61</v>
      </c>
    </row>
    <row r="48" spans="1:1" x14ac:dyDescent="0.25">
      <c r="A48" s="2" t="s">
        <v>62</v>
      </c>
    </row>
    <row r="49" spans="1:1" x14ac:dyDescent="0.25">
      <c r="A49" s="2" t="s">
        <v>63</v>
      </c>
    </row>
    <row r="50" spans="1:1" x14ac:dyDescent="0.25">
      <c r="A50" s="2" t="s">
        <v>64</v>
      </c>
    </row>
    <row r="51" spans="1:1" x14ac:dyDescent="0.25">
      <c r="A51" s="2" t="s">
        <v>65</v>
      </c>
    </row>
    <row r="52" spans="1:1" x14ac:dyDescent="0.25">
      <c r="A52" s="2" t="s">
        <v>66</v>
      </c>
    </row>
    <row r="53" spans="1:1" x14ac:dyDescent="0.25">
      <c r="A53" s="2" t="s">
        <v>67</v>
      </c>
    </row>
    <row r="54" spans="1:1" x14ac:dyDescent="0.25">
      <c r="A54" s="2" t="s">
        <v>68</v>
      </c>
    </row>
    <row r="55" spans="1:1" x14ac:dyDescent="0.25">
      <c r="A55" s="2" t="s">
        <v>69</v>
      </c>
    </row>
    <row r="56" spans="1:1" x14ac:dyDescent="0.25">
      <c r="A56" s="2" t="s">
        <v>70</v>
      </c>
    </row>
    <row r="57" spans="1:1" x14ac:dyDescent="0.25">
      <c r="A57" s="2" t="s">
        <v>71</v>
      </c>
    </row>
    <row r="58" spans="1:1" x14ac:dyDescent="0.25">
      <c r="A58" s="2" t="s">
        <v>72</v>
      </c>
    </row>
    <row r="59" spans="1:1" x14ac:dyDescent="0.25">
      <c r="A59" s="4" t="s">
        <v>73</v>
      </c>
    </row>
    <row r="60" spans="1:1" x14ac:dyDescent="0.25">
      <c r="A60" s="3" t="s">
        <v>74</v>
      </c>
    </row>
    <row r="61" spans="1:1" x14ac:dyDescent="0.25">
      <c r="A61" s="5" t="s">
        <v>75</v>
      </c>
    </row>
    <row r="62" spans="1:1" x14ac:dyDescent="0.25">
      <c r="A62" s="2" t="s">
        <v>76</v>
      </c>
    </row>
    <row r="63" spans="1:1" x14ac:dyDescent="0.25">
      <c r="A63" s="6" t="s">
        <v>77</v>
      </c>
    </row>
    <row r="64" spans="1:1" x14ac:dyDescent="0.25">
      <c r="A64" s="2" t="s">
        <v>78</v>
      </c>
    </row>
    <row r="65" spans="1:1" x14ac:dyDescent="0.25">
      <c r="A65" s="2" t="s">
        <v>79</v>
      </c>
    </row>
    <row r="66" spans="1:1" x14ac:dyDescent="0.25">
      <c r="A66" s="2" t="s">
        <v>80</v>
      </c>
    </row>
    <row r="67" spans="1:1" x14ac:dyDescent="0.25">
      <c r="A67" s="2" t="s">
        <v>81</v>
      </c>
    </row>
    <row r="68" spans="1:1" x14ac:dyDescent="0.25">
      <c r="A68" s="2" t="s">
        <v>82</v>
      </c>
    </row>
    <row r="69" spans="1:1" x14ac:dyDescent="0.25">
      <c r="A69" s="2" t="s">
        <v>83</v>
      </c>
    </row>
    <row r="70" spans="1:1" x14ac:dyDescent="0.25">
      <c r="A70" s="2" t="s">
        <v>84</v>
      </c>
    </row>
    <row r="71" spans="1:1" x14ac:dyDescent="0.25">
      <c r="A71" s="2" t="s">
        <v>85</v>
      </c>
    </row>
    <row r="72" spans="1:1" x14ac:dyDescent="0.25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2:AK55"/>
  <sheetViews>
    <sheetView topLeftCell="D4" workbookViewId="0">
      <selection activeCell="M53" sqref="M53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493</v>
      </c>
      <c r="H18" s="70"/>
      <c r="I18" s="66">
        <v>517</v>
      </c>
      <c r="J18" s="36"/>
      <c r="K18" s="62">
        <f>IFERROR((I18-G18)/G18,0)</f>
        <v>4.8681541582150101E-2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1102</v>
      </c>
      <c r="H20" s="70"/>
      <c r="I20" s="66">
        <v>1050</v>
      </c>
      <c r="J20" s="36"/>
      <c r="K20" s="62">
        <f>IFERROR((I20-G20)/G20,0)</f>
        <v>-4.7186932849364795E-2</v>
      </c>
      <c r="L20" s="36"/>
      <c r="M20" s="64" t="s">
        <v>101</v>
      </c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 t="s">
        <v>102</v>
      </c>
      <c r="H22" s="70"/>
      <c r="I22" s="66" t="s">
        <v>102</v>
      </c>
      <c r="J22" s="36"/>
      <c r="K22" s="62">
        <f>IFERROR((I22-G22)/G22,0)</f>
        <v>0</v>
      </c>
      <c r="L22" s="36"/>
      <c r="M22" s="64" t="s">
        <v>103</v>
      </c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 t="s">
        <v>102</v>
      </c>
      <c r="H24" s="70"/>
      <c r="I24" s="66" t="s">
        <v>102</v>
      </c>
      <c r="J24" s="36"/>
      <c r="K24" s="62">
        <f>IFERROR((I24-G24)/G24,0)</f>
        <v>0</v>
      </c>
      <c r="L24" s="36"/>
      <c r="M24" s="64" t="s">
        <v>103</v>
      </c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91</v>
      </c>
      <c r="H26" s="70"/>
      <c r="I26" s="66">
        <v>94</v>
      </c>
      <c r="J26" s="36"/>
      <c r="K26" s="62">
        <f>IFERROR((I26-G26)/G26,0)</f>
        <v>3.2967032967032968E-2</v>
      </c>
      <c r="L26" s="36"/>
      <c r="M26" s="64" t="s">
        <v>104</v>
      </c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486</v>
      </c>
      <c r="H28" s="70"/>
      <c r="I28" s="66">
        <v>650</v>
      </c>
      <c r="J28" s="36"/>
      <c r="K28" s="62">
        <f>IFERROR((I28-G28)/G28,0)</f>
        <v>0.33744855967078191</v>
      </c>
      <c r="L28" s="36"/>
      <c r="M28" s="64" t="s">
        <v>105</v>
      </c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 t="s">
        <v>102</v>
      </c>
      <c r="H30" s="70"/>
      <c r="I30" s="66" t="s">
        <v>102</v>
      </c>
      <c r="J30" s="36"/>
      <c r="K30" s="62">
        <f>IFERROR((I30-G30)/G30,0)</f>
        <v>0</v>
      </c>
      <c r="L30" s="36"/>
      <c r="M30" s="64" t="s">
        <v>103</v>
      </c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933</v>
      </c>
      <c r="H39" s="61"/>
      <c r="I39" s="66">
        <v>380</v>
      </c>
      <c r="J39" s="36"/>
      <c r="K39" s="62">
        <f>IFERROR(I39/G39,0)</f>
        <v>0.40728831725616294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540</v>
      </c>
      <c r="H41" s="61"/>
      <c r="I41" s="66">
        <v>378</v>
      </c>
      <c r="J41" s="36"/>
      <c r="K41" s="62">
        <f>IFERROR(I41/G41,0)</f>
        <v>0.7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60</v>
      </c>
      <c r="H43" s="61"/>
      <c r="I43" s="66">
        <v>30</v>
      </c>
      <c r="J43" s="36"/>
      <c r="K43" s="62">
        <f>IFERROR(I43/G43,0)</f>
        <v>0.5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40</v>
      </c>
      <c r="H45" s="61"/>
      <c r="I45" s="66">
        <v>20</v>
      </c>
      <c r="J45" s="36"/>
      <c r="K45" s="62">
        <f>IFERROR(I45/G45,0)</f>
        <v>0.5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989</v>
      </c>
      <c r="H49" s="61"/>
      <c r="I49" s="66">
        <v>940</v>
      </c>
      <c r="J49" s="36"/>
      <c r="K49" s="62">
        <f>IFERROR(I49/G49,0)</f>
        <v>0.95045500505561176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109</v>
      </c>
      <c r="H51" s="61"/>
      <c r="I51" s="66">
        <v>109</v>
      </c>
      <c r="J51" s="36"/>
      <c r="K51" s="62">
        <f>IFERROR(I51/G51,0)</f>
        <v>1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 t="s">
        <v>102</v>
      </c>
      <c r="H53" s="61"/>
      <c r="I53" s="66" t="s">
        <v>102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2:AK55"/>
  <sheetViews>
    <sheetView topLeftCell="D31" workbookViewId="0">
      <selection activeCell="K24" sqref="K24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 t="s">
        <v>106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>
        <v>179</v>
      </c>
      <c r="H18" s="70"/>
      <c r="I18" s="66">
        <v>265</v>
      </c>
      <c r="J18" s="36"/>
      <c r="K18" s="62">
        <f>IFERROR((I18-G18)/G18,0)</f>
        <v>0.48044692737430167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>
        <v>742</v>
      </c>
      <c r="H20" s="70"/>
      <c r="I20" s="66">
        <v>845</v>
      </c>
      <c r="J20" s="36"/>
      <c r="K20" s="62">
        <f>IFERROR((I20-G20)/G20,0)</f>
        <v>0.13881401617250674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335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>
        <v>502</v>
      </c>
      <c r="H28" s="70"/>
      <c r="I28" s="66">
        <v>555</v>
      </c>
      <c r="J28" s="36"/>
      <c r="K28" s="62">
        <f>IFERROR((I28-G28)/G28,0)</f>
        <v>0.10557768924302789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>
        <v>955</v>
      </c>
      <c r="H39" s="61"/>
      <c r="I39" s="66">
        <v>452</v>
      </c>
      <c r="J39" s="36"/>
      <c r="K39" s="62">
        <f>IFERROR(I39/G39,0)</f>
        <v>0.47329842931937172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>
        <v>565</v>
      </c>
      <c r="H41" s="61"/>
      <c r="I41" s="66">
        <v>476</v>
      </c>
      <c r="J41" s="36"/>
      <c r="K41" s="62">
        <f>IFERROR(I41/G41,0)</f>
        <v>0.84247787610619473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>
        <v>185</v>
      </c>
      <c r="H43" s="61"/>
      <c r="I43" s="66">
        <v>54</v>
      </c>
      <c r="J43" s="36"/>
      <c r="K43" s="62">
        <f>IFERROR(I43/G43,0)</f>
        <v>0.29189189189189191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>
        <v>181</v>
      </c>
      <c r="H45" s="61"/>
      <c r="I45" s="66">
        <v>13</v>
      </c>
      <c r="J45" s="36"/>
      <c r="K45" s="62">
        <f>IFERROR(I45/G45,0)</f>
        <v>7.18232044198895E-2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>
        <v>0</v>
      </c>
      <c r="H47" s="61"/>
      <c r="I47" s="66">
        <v>0</v>
      </c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>
        <v>565</v>
      </c>
      <c r="H49" s="61"/>
      <c r="I49" s="66">
        <v>384</v>
      </c>
      <c r="J49" s="36"/>
      <c r="K49" s="62">
        <f>IFERROR(I49/G49,0)</f>
        <v>0.67964601769911503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>
        <v>120</v>
      </c>
      <c r="H51" s="61"/>
      <c r="I51" s="66">
        <v>18</v>
      </c>
      <c r="J51" s="36"/>
      <c r="K51" s="62">
        <f>IFERROR(I51/G51,0)</f>
        <v>0.15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>
        <v>0</v>
      </c>
      <c r="H53" s="61"/>
      <c r="I53" s="66">
        <v>0</v>
      </c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2:AK55"/>
  <sheetViews>
    <sheetView workbookViewId="0">
      <selection activeCell="K51" sqref="K51"/>
    </sheetView>
  </sheetViews>
  <sheetFormatPr defaultColWidth="10.875" defaultRowHeight="15" x14ac:dyDescent="0.2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2">
      <c r="E2" s="71" t="s">
        <v>91</v>
      </c>
      <c r="F2" s="71"/>
      <c r="G2" s="71"/>
      <c r="H2" s="71"/>
      <c r="I2" s="71"/>
      <c r="J2" s="71"/>
      <c r="K2" s="71"/>
    </row>
    <row r="3" spans="1:37" ht="15.75" x14ac:dyDescent="0.2">
      <c r="C3" s="8"/>
      <c r="D3" s="8"/>
      <c r="E3" s="71"/>
      <c r="F3" s="71"/>
      <c r="G3" s="71"/>
      <c r="H3" s="71"/>
      <c r="I3" s="71"/>
      <c r="J3" s="71"/>
      <c r="K3" s="71"/>
    </row>
    <row r="4" spans="1:37" ht="15.75" x14ac:dyDescent="0.2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2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25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2">
      <c r="A8" s="41"/>
      <c r="B8" s="101" t="s">
        <v>93</v>
      </c>
      <c r="C8" s="101"/>
      <c r="E8" s="98" t="str">
        <f>Summary!E8</f>
        <v>Foothill-DeAnza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25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2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25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2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" customHeight="1" x14ac:dyDescent="0.2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2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2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2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2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" customHeight="1" x14ac:dyDescent="0.2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0999999999999996" customHeight="1" x14ac:dyDescent="0.2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" customHeight="1" x14ac:dyDescent="0.2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0999999999999996" customHeight="1" x14ac:dyDescent="0.2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" customHeight="1" x14ac:dyDescent="0.2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0999999999999996" customHeight="1" x14ac:dyDescent="0.2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" customHeight="1" x14ac:dyDescent="0.2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0999999999999996" customHeight="1" x14ac:dyDescent="0.2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" customHeight="1" x14ac:dyDescent="0.2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0999999999999996" customHeight="1" x14ac:dyDescent="0.2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" customHeight="1" x14ac:dyDescent="0.2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0999999999999996" customHeight="1" x14ac:dyDescent="0.2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" customHeight="1" x14ac:dyDescent="0.2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2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2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" customHeight="1" x14ac:dyDescent="0.2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2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2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0999999999999996" customHeight="1" x14ac:dyDescent="0.2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2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2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" customHeight="1" x14ac:dyDescent="0.2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0999999999999996" customHeight="1" x14ac:dyDescent="0.2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" customHeight="1" x14ac:dyDescent="0.2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0999999999999996" customHeight="1" x14ac:dyDescent="0.2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" customHeight="1" x14ac:dyDescent="0.2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0999999999999996" customHeight="1" x14ac:dyDescent="0.2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" customHeight="1" x14ac:dyDescent="0.2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0999999999999996" customHeight="1" x14ac:dyDescent="0.2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" customHeight="1" x14ac:dyDescent="0.2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0999999999999996" customHeight="1" x14ac:dyDescent="0.2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" customHeight="1" x14ac:dyDescent="0.2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0999999999999996" customHeight="1" x14ac:dyDescent="0.2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" customHeight="1" x14ac:dyDescent="0.2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0999999999999996" customHeight="1" x14ac:dyDescent="0.2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" customHeight="1" x14ac:dyDescent="0.2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2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2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Sheet1!Print_Area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Keith Moody</cp:lastModifiedBy>
  <cp:lastPrinted>2015-10-29T23:04:11Z</cp:lastPrinted>
  <dcterms:created xsi:type="dcterms:W3CDTF">2015-10-06T00:58:22Z</dcterms:created>
  <dcterms:modified xsi:type="dcterms:W3CDTF">2015-10-29T23:05:04Z</dcterms:modified>
</cp:coreProperties>
</file>