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2 Imperial County\"/>
    </mc:Choice>
  </mc:AlternateContent>
  <bookViews>
    <workbookView xWindow="0" yWindow="230" windowWidth="20480" windowHeight="11320" tabRatio="500"/>
  </bookViews>
  <sheets>
    <sheet name="Imperial County AEC" sheetId="6" r:id="rId1"/>
    <sheet name="ddConsortia" sheetId="11" state="hidden" r:id="rId2"/>
    <sheet name="Imperial Unified" sheetId="13" r:id="rId3"/>
    <sheet name="Central Union" sheetId="37" r:id="rId4"/>
    <sheet name="Brawley Union" sheetId="19" r:id="rId5"/>
    <sheet name="Calipatria Unified" sheetId="20" r:id="rId6"/>
    <sheet name="Holtville Unified" sheetId="21" r:id="rId7"/>
    <sheet name="San Pasqual Valley Unified" sheetId="22" r:id="rId8"/>
    <sheet name="Calexico Unified" sheetId="23" r:id="rId9"/>
    <sheet name="Imperial Community College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4">'Brawley Union'!$A$1:$L$55</definedName>
    <definedName name="_xlnm.Print_Area" localSheetId="8">'Calexico Unified'!$A$1:$L$55</definedName>
    <definedName name="_xlnm.Print_Area" localSheetId="5">'Calipatria Unified'!$A$1:$L$55</definedName>
    <definedName name="_xlnm.Print_Area" localSheetId="3">'Central Union'!$A$1:$L$55</definedName>
    <definedName name="_xlnm.Print_Area" localSheetId="6">'Holtville Unified'!$A$1:$L$55</definedName>
    <definedName name="_xlnm.Print_Area" localSheetId="9">'Imperial Community College'!$A$1:$L$55</definedName>
    <definedName name="_xlnm.Print_Area" localSheetId="0">'Imperial County AEC'!$A$1:$L$53</definedName>
    <definedName name="_xlnm.Print_Area" localSheetId="2">'Imperial Unified'!$A$1:$L$55</definedName>
    <definedName name="_xlnm.Print_Area" localSheetId="7">'San Pasqual Valley Unified'!$A$1:$L$55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10">Sheet9!$A$1:$L$55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7" i="6"/>
  <c r="K45" i="6"/>
  <c r="K43" i="6"/>
  <c r="K41" i="6"/>
  <c r="K39" i="6"/>
  <c r="K37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</calcChain>
</file>

<file path=xl/sharedStrings.xml><?xml version="1.0" encoding="utf-8"?>
<sst xmlns="http://schemas.openxmlformats.org/spreadsheetml/2006/main" count="699" uniqueCount="112">
  <si>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</si>
  <si>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</si>
  <si>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</si>
  <si>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</si>
  <si>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</si>
  <si>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</si>
  <si>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</si>
  <si>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</si>
  <si>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</si>
  <si>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</si>
  <si>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</si>
  <si>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</si>
  <si>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</si>
  <si>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</si>
  <si>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</si>
  <si>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</si>
  <si>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</si>
  <si>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</si>
  <si>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</si>
  <si>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</si>
  <si>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</si>
  <si>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</si>
  <si>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</si>
  <si>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</si>
  <si>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</si>
  <si>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</si>
  <si>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</si>
  <si>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</si>
  <si>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</si>
  <si>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</si>
  <si>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</si>
  <si>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</si>
  <si>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</si>
  <si>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</si>
  <si>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</si>
  <si>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</si>
  <si>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</si>
  <si>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</si>
  <si>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</si>
  <si>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</si>
  <si>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</si>
  <si>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</si>
  <si>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</si>
  <si>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</si>
  <si>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</si>
  <si>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</si>
  <si>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</si>
  <si>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</si>
  <si>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</si>
  <si>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</si>
  <si>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</si>
  <si>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</si>
  <si>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</si>
  <si>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</si>
  <si>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</si>
  <si>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</si>
  <si>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</si>
  <si>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</si>
  <si>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</si>
  <si>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</si>
  <si>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</si>
  <si>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</si>
  <si>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</si>
  <si>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</si>
  <si>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</si>
  <si>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</si>
  <si>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</si>
  <si>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</si>
  <si>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</si>
  <si>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</si>
  <si>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</si>
  <si>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</si>
  <si>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</si>
  <si>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</si>
  <si>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</si>
  <si>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</si>
  <si>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</si>
  <si>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</si>
  <si>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</si>
  <si>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</si>
  <si>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</si>
  <si>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</si>
  <si>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</si>
  <si>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</si>
  <si>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</si>
  <si>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</si>
  <si>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</si>
  <si>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</si>
  <si>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</si>
  <si>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</si>
  <si>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</si>
  <si>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</si>
  <si>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</si>
  <si>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</si>
  <si>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</si>
  <si>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</si>
  <si>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</si>
  <si>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</si>
  <si>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</si>
  <si>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</si>
  <si>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Imperial Unified School District</t>
  </si>
  <si>
    <t>Currently not being offered</t>
  </si>
  <si>
    <t>Brawley Union High School District</t>
  </si>
  <si>
    <t>Calipatria Unified School District</t>
  </si>
  <si>
    <t>n/a</t>
  </si>
  <si>
    <t>Currently not being offered . Consortium hopes to add services.</t>
  </si>
  <si>
    <t>Holtville Unified School District</t>
  </si>
  <si>
    <t>Restart Class</t>
  </si>
  <si>
    <t xml:space="preserve">Central Union High School District </t>
  </si>
  <si>
    <t>Calexico Unified School District</t>
  </si>
  <si>
    <t>San Pasqual Unified School District</t>
  </si>
  <si>
    <t>Imperial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</si>
</sst>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rgb="FF000000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1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9" fontId="29" fillId="6" borderId="1" xfId="0" applyNumberFormat="1" applyFont="1" applyFill="1" applyBorder="1" applyAlignment="1" applyProtection="1">
      <alignment horizontal="left" vertical="top"/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3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11" zoomScale="75" zoomScaleNormal="75" zoomScalePageLayoutView="75"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14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14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8" t="s">
        <v>13</v>
      </c>
      <c r="C8" s="88"/>
      <c r="D8" s="15"/>
      <c r="E8" s="84" t="s">
        <v>37</v>
      </c>
      <c r="F8" s="85"/>
      <c r="G8" s="85"/>
      <c r="H8" s="85"/>
      <c r="I8" s="85"/>
      <c r="J8" s="85"/>
      <c r="K8" s="86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89" t="s">
        <v>87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4"/>
      <c r="D12" s="74"/>
      <c r="E12" s="74"/>
      <c r="F12" s="16"/>
      <c r="G12" s="75" t="s">
        <v>11</v>
      </c>
      <c r="H12" s="24"/>
      <c r="I12" s="75" t="s">
        <v>12</v>
      </c>
      <c r="J12" s="24"/>
      <c r="K12" s="71" t="s">
        <v>90</v>
      </c>
      <c r="L12" s="24"/>
      <c r="M12" s="75" t="s">
        <v>92</v>
      </c>
      <c r="N12" s="25"/>
    </row>
    <row r="13" spans="1:14" ht="16" customHeight="1" x14ac:dyDescent="0.65">
      <c r="A13" s="17"/>
      <c r="B13" s="23"/>
      <c r="C13" s="74"/>
      <c r="D13" s="74"/>
      <c r="E13" s="74"/>
      <c r="F13" s="16"/>
      <c r="G13" s="76"/>
      <c r="H13" s="16"/>
      <c r="I13" s="76"/>
      <c r="J13" s="16"/>
      <c r="K13" s="72"/>
      <c r="L13" s="16"/>
      <c r="M13" s="76"/>
      <c r="N13" s="25"/>
    </row>
    <row r="14" spans="1:14" ht="16" customHeight="1" x14ac:dyDescent="0.65">
      <c r="A14" s="26"/>
      <c r="B14" s="27"/>
      <c r="C14" s="74"/>
      <c r="D14" s="74"/>
      <c r="E14" s="74"/>
      <c r="F14" s="28"/>
      <c r="G14" s="77"/>
      <c r="H14" s="28"/>
      <c r="I14" s="77"/>
      <c r="J14" s="28"/>
      <c r="K14" s="73"/>
      <c r="L14" s="28"/>
      <c r="M14" s="77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78" t="s">
        <v>94</v>
      </c>
      <c r="D16" s="79"/>
      <c r="E16" s="80"/>
      <c r="F16" s="36"/>
      <c r="G16" s="37">
        <f>SUM('Imperial Unified'!G18,'Central Union'!G18,'Brawley Union'!G18,'Calipatria Unified'!G18,'Holtville Unified'!G18,'San Pasqual Valley Unified'!G18,'Calexico Unified'!G18,'Imperial Community College'!G18,Sheet9!G18,Sheet10!G18,Sheet11!G18,Sheet12!G18,Sheet13!G18,Sheet14!G18,Sheet15!G18,Sheet16!G18,Sheet17!G18,Sheet18!G18,Sheet19!G18,Sheet20!G18)</f>
        <v>4531</v>
      </c>
      <c r="H16" s="38"/>
      <c r="I16" s="37">
        <f>SUM('Imperial Unified'!I18,'Central Union'!I18,'Brawley Union'!I18,'Calipatria Unified'!I18,'Holtville Unified'!I18,'San Pasqual Valley Unified'!I18,'Calexico Unified'!I18,'Imperial Community College'!I18,Sheet9!I18,Sheet10!I18,Sheet11!I18,Sheet12!I18,Sheet13!I18,Sheet14!I18,Sheet15!I18,Sheet16!I18,Sheet17!I18,Sheet18!I18,Sheet19!I18,Sheet20!I18)</f>
        <v>4986</v>
      </c>
      <c r="J16" s="36"/>
      <c r="K16" s="39">
        <f>IFERROR((I16-G16)/G16,"")</f>
        <v>0.10041933348046789</v>
      </c>
      <c r="L16" s="36"/>
      <c r="M16" s="56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" customHeight="1" x14ac:dyDescent="0.65">
      <c r="A18" s="34"/>
      <c r="B18" s="35"/>
      <c r="C18" s="78" t="s">
        <v>89</v>
      </c>
      <c r="D18" s="79"/>
      <c r="E18" s="80"/>
      <c r="F18" s="36"/>
      <c r="G18" s="37">
        <f>SUM('Imperial Unified'!G20,'Central Union'!G20,'Brawley Union'!G20,'Calipatria Unified'!G20,'Holtville Unified'!G20,'San Pasqual Valley Unified'!G20,'Calexico Unified'!G20,'Imperial Community College'!G20,Sheet9!G20,Sheet10!G20,Sheet11!G20,Sheet12!G20,Sheet13!G20,Sheet14!G20,Sheet15!G20,Sheet16!G20,Sheet17!G20,Sheet18!G20,Sheet19!G20,Sheet20!G20)</f>
        <v>2030</v>
      </c>
      <c r="H18" s="38"/>
      <c r="I18" s="37">
        <f>SUM('Imperial Unified'!I20,'Central Union'!I20,'Brawley Union'!I20,'Calipatria Unified'!I20,'Holtville Unified'!I20,'San Pasqual Valley Unified'!I20,'Calexico Unified'!I20,'Imperial Community College'!I20,Sheet9!I20,Sheet10!I20,Sheet11!I20,Sheet12!I20,Sheet13!I20,Sheet14!I20,Sheet15!I20,Sheet16!I20,Sheet17!I20,Sheet18!I20,Sheet19!I20,Sheet20!I20)</f>
        <v>2303</v>
      </c>
      <c r="J18" s="36"/>
      <c r="K18" s="39">
        <f>IFERROR((I18-G18)/G18,"")</f>
        <v>0.13448275862068965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95</v>
      </c>
      <c r="D20" s="79"/>
      <c r="E20" s="80"/>
      <c r="F20" s="36"/>
      <c r="G20" s="37">
        <f>SUM('Imperial Unified'!G22,'Central Union'!G22,'Brawley Union'!G22,'Calipatria Unified'!G22,'Holtville Unified'!G22,'San Pasqual Valley Unified'!G22,'Calexico Unified'!G22,'Imperial Community College'!G22,Sheet9!G22,Sheet10!G22,Sheet11!G22,Sheet12!G22,Sheet13!G22,Sheet14!G22,Sheet15!G22,Sheet16!G22,Sheet17!G22,Sheet18!G22,Sheet19!G22,Sheet20!G22)</f>
        <v>0</v>
      </c>
      <c r="H20" s="38"/>
      <c r="I20" s="37">
        <f>SUM('Imperial Unified'!I22,'Central Union'!I22,'Brawley Union'!I22,'Calipatria Unified'!I22,'Holtville Unified'!I22,'San Pasqual Valley Unified'!I22,'Calexico Unified'!I22,'Imperial Community College'!I22,Sheet9!I22,Sheet10!I22,Sheet11!I22,Sheet12!I22,Sheet13!I22,Sheet14!I22,Sheet15!I22,Sheet16!I22,Sheet17!I22,Sheet18!I22,Sheet19!I22,Sheet20!I22)</f>
        <v>0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96</v>
      </c>
      <c r="D22" s="79"/>
      <c r="E22" s="80"/>
      <c r="F22" s="36"/>
      <c r="G22" s="37">
        <f>SUM('Imperial Unified'!G24,'Central Union'!G24,'Brawley Union'!G24,'Calipatria Unified'!G24,'Holtville Unified'!G24,'San Pasqual Valley Unified'!G24,'Calexico Unified'!G24,'Imperial Community College'!G24,Sheet9!G24,Sheet10!G24,Sheet11!G24,Sheet12!G24,Sheet13!G24,Sheet14!G24,Sheet15!G24,Sheet16!G24,Sheet17!G24,Sheet18!G24,Sheet19!G24,Sheet20!G24)</f>
        <v>0</v>
      </c>
      <c r="H22" s="38"/>
      <c r="I22" s="37">
        <f>SUM('Imperial Unified'!I24,'Central Union'!I24,'Brawley Union'!I24,'Calipatria Unified'!I24,'Holtville Unified'!I24,'San Pasqual Valley Unified'!I24,'Calexico Unified'!I24,'Imperial Community College'!I24,Sheet9!I24,Sheet10!I24,Sheet11!I24,Sheet12!I24,Sheet13!I24,Sheet14!I24,Sheet15!I24,Sheet16!I24,Sheet17!I24,Sheet18!I24,Sheet19!I24,Sheet20!I24)</f>
        <v>50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97</v>
      </c>
      <c r="D24" s="79"/>
      <c r="E24" s="80"/>
      <c r="F24" s="36"/>
      <c r="G24" s="37">
        <f>SUM('Imperial Unified'!G26,'Central Union'!G26,'Brawley Union'!G26,'Calipatria Unified'!G26,'Holtville Unified'!G26,'San Pasqual Valley Unified'!G26,'Calexico Unified'!G26,'Imperial Community College'!G26,Sheet9!G26,Sheet10!G26,Sheet11!G26,Sheet12!G26,Sheet13!G26,Sheet14!G26,Sheet15!G26,Sheet16!G26,Sheet17!G26,Sheet18!G26,Sheet19!G26,Sheet20!G26)</f>
        <v>36</v>
      </c>
      <c r="H24" s="38"/>
      <c r="I24" s="37">
        <f>SUM('Imperial Unified'!I26,'Central Union'!I26,'Brawley Union'!I26,'Calipatria Unified'!I26,'Holtville Unified'!I26,'San Pasqual Valley Unified'!I26,'Calexico Unified'!I26,'Imperial Community College'!I26,Sheet9!I26,Sheet10!I26,Sheet11!I26,Sheet12!I26,Sheet13!I26,Sheet14!I26,Sheet15!I26,Sheet16!I26,Sheet17!I26,Sheet18!I26,Sheet19!I26,Sheet20!I26)</f>
        <v>37</v>
      </c>
      <c r="J24" s="36"/>
      <c r="K24" s="39">
        <f>IFERROR((I24-G24)/G24,"")</f>
        <v>2.7777777777777776E-2</v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98</v>
      </c>
      <c r="D26" s="79"/>
      <c r="E26" s="80"/>
      <c r="F26" s="36"/>
      <c r="G26" s="37">
        <f>SUM('Imperial Unified'!G28,'Central Union'!G28,'Brawley Union'!G28,'Calipatria Unified'!G28,'Holtville Unified'!G28,'San Pasqual Valley Unified'!G28,'Calexico Unified'!G28,'Imperial Community College'!G28,Sheet9!G28,Sheet10!G28,Sheet11!G28,Sheet12!G28,Sheet13!G28,Sheet14!G28,Sheet15!G28,Sheet16!G28,Sheet17!G28,Sheet18!G28,Sheet19!G28,Sheet20!G28)</f>
        <v>51</v>
      </c>
      <c r="H26" s="38"/>
      <c r="I26" s="37">
        <f>SUM('Imperial Unified'!I28,'Central Union'!I28,'Brawley Union'!I28,'Calipatria Unified'!I28,'Holtville Unified'!I28,'San Pasqual Valley Unified'!I28,'Calexico Unified'!I28,'Imperial Community College'!I28,Sheet9!I28,Sheet10!I28,Sheet11!I28,Sheet12!I28,Sheet13!I28,Sheet14!I28,Sheet15!I28,Sheet16!I28,Sheet17!I28,Sheet18!I28,Sheet19!I28,Sheet20!I28)</f>
        <v>141</v>
      </c>
      <c r="J26" s="36"/>
      <c r="K26" s="39">
        <f>IFERROR((I26-G26)/G26,"")</f>
        <v>1.7647058823529411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99</v>
      </c>
      <c r="D28" s="79"/>
      <c r="E28" s="80"/>
      <c r="F28" s="36"/>
      <c r="G28" s="37">
        <f>SUM('Imperial Unified'!G30,'Central Union'!G30,'Brawley Union'!G30,'Calipatria Unified'!G30,'Holtville Unified'!G30,'San Pasqual Valley Unified'!G30,'Calexico Unified'!G30,'Imperial Community College'!G30,Sheet9!G30,Sheet10!G30,Sheet11!G30,Sheet12!G30,Sheet13!G30,Sheet14!G30,Sheet15!G30,Sheet16!G30,Sheet17!G30,Sheet18!G30,Sheet19!G30,Sheet20!G30)</f>
        <v>44</v>
      </c>
      <c r="H28" s="38"/>
      <c r="I28" s="37">
        <f>SUM('Imperial Unified'!I30,'Central Union'!I30,'Brawley Union'!I30,'Calipatria Unified'!I30,'Holtville Unified'!I30,'San Pasqual Valley Unified'!I30,'Calexico Unified'!I30,'Imperial Community College'!I30,Sheet9!I30,Sheet10!I30,Sheet11!I30,Sheet12!I30,Sheet13!I30,Sheet14!I30,Sheet15!I30,Sheet16!I30,Sheet17!I30,Sheet18!I30,Sheet19!I30,Sheet20!I30)</f>
        <v>50</v>
      </c>
      <c r="J28" s="36"/>
      <c r="K28" s="39">
        <f>IFERROR((I28-G28)/G28,"")</f>
        <v>0.13636363636363635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" customHeight="1" x14ac:dyDescent="0.65">
      <c r="A31" s="41"/>
      <c r="B31" s="90" t="s">
        <v>88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4"/>
      <c r="D33" s="74"/>
      <c r="E33" s="74"/>
      <c r="F33" s="16"/>
      <c r="G33" s="75" t="s">
        <v>1</v>
      </c>
      <c r="H33" s="24"/>
      <c r="I33" s="75" t="s">
        <v>2</v>
      </c>
      <c r="J33" s="24"/>
      <c r="K33" s="71" t="s">
        <v>0</v>
      </c>
      <c r="L33" s="24"/>
      <c r="M33" s="75" t="s">
        <v>92</v>
      </c>
      <c r="N33" s="25"/>
    </row>
    <row r="34" spans="1:33" ht="5" customHeight="1" x14ac:dyDescent="0.65">
      <c r="A34" s="17"/>
      <c r="B34" s="23"/>
      <c r="C34" s="74"/>
      <c r="D34" s="74"/>
      <c r="E34" s="74"/>
      <c r="F34" s="16"/>
      <c r="G34" s="76"/>
      <c r="H34" s="16"/>
      <c r="I34" s="76"/>
      <c r="J34" s="16"/>
      <c r="K34" s="72"/>
      <c r="L34" s="16"/>
      <c r="M34" s="76"/>
      <c r="N34" s="25"/>
    </row>
    <row r="35" spans="1:33" x14ac:dyDescent="0.65">
      <c r="A35" s="26"/>
      <c r="B35" s="27"/>
      <c r="C35" s="74"/>
      <c r="D35" s="74"/>
      <c r="E35" s="74"/>
      <c r="F35" s="28"/>
      <c r="G35" s="77"/>
      <c r="H35" s="28"/>
      <c r="I35" s="77"/>
      <c r="J35" s="28"/>
      <c r="K35" s="73"/>
      <c r="L35" s="28"/>
      <c r="M35" s="77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1" t="s">
        <v>3</v>
      </c>
      <c r="D37" s="82"/>
      <c r="E37" s="83"/>
      <c r="F37" s="36"/>
      <c r="G37" s="37">
        <f>SUM('Imperial Unified'!G39,'Central Union'!G39,'Brawley Union'!G39,'Calipatria Unified'!G39,'Holtville Unified'!G39,'San Pasqual Valley Unified'!G39,'Calexico Unified'!G39,'Imperial Community College'!G39,Sheet9!G39,Sheet10!G39,Sheet11!G39,Sheet12!G39,Sheet13!G39,Sheet14!G39,Sheet15!G39,Sheet16!G39,Sheet17!G39,Sheet18!G39,Sheet19!G39,Sheet20!G39)</f>
        <v>220</v>
      </c>
      <c r="H37" s="38"/>
      <c r="I37" s="37">
        <f>SUM('Imperial Unified'!I39,'Central Union'!I39,'Brawley Union'!I39,'Calipatria Unified'!I39,'Holtville Unified'!I39,'San Pasqual Valley Unified'!I39,'Calexico Unified'!I39,'Imperial Community College'!I39,Sheet9!I39,Sheet10!I39,Sheet11!I39,Sheet12!I39,Sheet13!I39,Sheet14!I39,Sheet15!I39,Sheet16!I39,Sheet17!I39,Sheet18!I39,Sheet19!I39,Sheet20!I39)</f>
        <v>10.1</v>
      </c>
      <c r="J37" s="36"/>
      <c r="K37" s="39">
        <f>IFERROR(I37/G37,"")</f>
        <v>4.5909090909090906E-2</v>
      </c>
      <c r="L37" s="36"/>
      <c r="M37" s="56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" customHeight="1" x14ac:dyDescent="0.65">
      <c r="A39" s="34"/>
      <c r="B39" s="35"/>
      <c r="C39" s="81" t="s">
        <v>4</v>
      </c>
      <c r="D39" s="82"/>
      <c r="E39" s="83"/>
      <c r="F39" s="36"/>
      <c r="G39" s="37">
        <f>SUM('Imperial Unified'!G41,'Central Union'!G41,'Brawley Union'!G41,'Calipatria Unified'!G41,'Holtville Unified'!G41,'San Pasqual Valley Unified'!G41,'Calexico Unified'!G41,'Imperial Community College'!G41,Sheet9!G41,Sheet10!G41,Sheet11!G41,Sheet12!G41,Sheet13!G41,Sheet14!G41,Sheet15!G41,Sheet16!G41,Sheet17!G41,Sheet18!G41,Sheet19!G41,Sheet20!G41)</f>
        <v>15</v>
      </c>
      <c r="H39" s="38"/>
      <c r="I39" s="37">
        <f>SUM('Imperial Unified'!I41,'Central Union'!I41,'Brawley Union'!I41,'Calipatria Unified'!I41,'Holtville Unified'!I41,'San Pasqual Valley Unified'!I41,'Calexico Unified'!I41,'Imperial Community College'!I41,Sheet9!I41,Sheet10!I41,Sheet11!I41,Sheet12!I41,Sheet13!I41,Sheet14!I41,Sheet15!I41,Sheet16!I41,Sheet17!I41,Sheet18!I41,Sheet19!I41,Sheet20!I41)</f>
        <v>0.7</v>
      </c>
      <c r="J39" s="36"/>
      <c r="K39" s="39">
        <f>IFERROR(I39/G39,"")</f>
        <v>4.6666666666666662E-2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5</v>
      </c>
      <c r="D41" s="82"/>
      <c r="E41" s="83"/>
      <c r="F41" s="36"/>
      <c r="G41" s="37">
        <f>SUM('Imperial Unified'!G43,'Central Union'!G43,'Brawley Union'!G43,'Calipatria Unified'!G43,'Holtville Unified'!G43,'San Pasqual Valley Unified'!G43,'Calexico Unified'!G43,'Imperial Community College'!G43,Sheet9!G43,Sheet10!G43,Sheet11!G43,Sheet12!G43,Sheet13!G43,Sheet14!G43,Sheet15!G43,Sheet16!G43,Sheet17!G43,Sheet18!G43,Sheet19!G43,Sheet20!G43)</f>
        <v>66</v>
      </c>
      <c r="H41" s="38"/>
      <c r="I41" s="37">
        <f>SUM('Imperial Unified'!I43,'Central Union'!I43,'Brawley Union'!I43,'Calipatria Unified'!I43,'Holtville Unified'!I43,'San Pasqual Valley Unified'!I43,'Calexico Unified'!I43,'Imperial Community College'!I43,Sheet9!I43,Sheet10!I43,Sheet11!I43,Sheet12!I43,Sheet13!I43,Sheet14!I43,Sheet15!I43,Sheet16!I43,Sheet17!I43,Sheet18!I43,Sheet19!I43,Sheet20!I43)</f>
        <v>3.25</v>
      </c>
      <c r="J41" s="36"/>
      <c r="K41" s="39">
        <f>IFERROR(I41/G41,"")</f>
        <v>4.924242424242424E-2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6</v>
      </c>
      <c r="D43" s="82"/>
      <c r="E43" s="83"/>
      <c r="F43" s="36"/>
      <c r="G43" s="37">
        <f>SUM('Imperial Unified'!G45,'Central Union'!G45,'Brawley Union'!G45,'Calipatria Unified'!G45,'Holtville Unified'!G45,'San Pasqual Valley Unified'!G45,'Calexico Unified'!G45,'Imperial Community College'!G45,Sheet9!G45,Sheet10!G45,Sheet11!G45,Sheet12!G45,Sheet13!G45,Sheet14!G45,Sheet15!G45,Sheet16!G45,Sheet17!G45,Sheet18!G45,Sheet19!G45,Sheet20!G45)</f>
        <v>41</v>
      </c>
      <c r="H43" s="38"/>
      <c r="I43" s="37">
        <f>SUM('Imperial Unified'!I45,'Central Union'!I45,'Brawley Union'!I45,'Calipatria Unified'!I45,'Holtville Unified'!I45,'San Pasqual Valley Unified'!I45,'Calexico Unified'!I45,'Imperial Community College'!I45,Sheet9!I45,Sheet10!I45,Sheet11!I45,Sheet12!I45,Sheet13!I45,Sheet14!I45,Sheet15!I45,Sheet16!I45,Sheet17!I45,Sheet18!I45,Sheet19!I45,Sheet20!I45)</f>
        <v>1.9999999999999998</v>
      </c>
      <c r="J43" s="36"/>
      <c r="K43" s="39">
        <f>IFERROR(I43/G43,"")</f>
        <v>4.8780487804878044E-2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7</v>
      </c>
      <c r="D45" s="82"/>
      <c r="E45" s="83"/>
      <c r="F45" s="36"/>
      <c r="G45" s="37">
        <f>SUM('Imperial Unified'!G47,'Central Union'!G47,'Brawley Union'!G47,'Calipatria Unified'!G47,'Holtville Unified'!G47,'San Pasqual Valley Unified'!G47,'Calexico Unified'!G47,'Imperial Community College'!G47,Sheet9!G47,Sheet10!G47,Sheet11!G47,Sheet12!G47,Sheet13!G47,Sheet14!G47,Sheet15!G47,Sheet16!G47,Sheet17!G47,Sheet18!G47,Sheet19!G47,Sheet20!G47)</f>
        <v>5</v>
      </c>
      <c r="H45" s="38"/>
      <c r="I45" s="37">
        <f>SUM('Imperial Unified'!I47,'Central Union'!I47,'Brawley Union'!I47,'Calipatria Unified'!I47,'Holtville Unified'!I47,'San Pasqual Valley Unified'!I47,'Calexico Unified'!I47,'Imperial Community College'!I47,Sheet9!I47,Sheet10!I47,Sheet11!I47,Sheet12!I47,Sheet13!I47,Sheet14!I47,Sheet15!I47,Sheet16!I47,Sheet17!I47,Sheet18!I47,Sheet19!I47,Sheet20!I47)</f>
        <v>0.1</v>
      </c>
      <c r="J45" s="36"/>
      <c r="K45" s="39">
        <f>IFERROR(I45/G45,"")</f>
        <v>0.02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8</v>
      </c>
      <c r="D47" s="82"/>
      <c r="E47" s="83"/>
      <c r="F47" s="36"/>
      <c r="G47" s="37">
        <f>SUM('Imperial Unified'!G49,'Central Union'!G49,'Brawley Union'!G49,'Calipatria Unified'!G49,'Holtville Unified'!G49,'San Pasqual Valley Unified'!G49,'Calexico Unified'!G49,'Imperial Community College'!G49,Sheet9!G49,Sheet10!G49,Sheet11!G49,Sheet12!G49,Sheet13!G49,Sheet14!G49,Sheet15!G49,Sheet16!G49,Sheet17!G49,Sheet18!G49,Sheet19!G49,Sheet20!G49)</f>
        <v>5</v>
      </c>
      <c r="H47" s="38"/>
      <c r="I47" s="37">
        <f>SUM('Imperial Unified'!I49,'Central Union'!I49,'Brawley Union'!I49,'Calipatria Unified'!I49,'Holtville Unified'!I49,'San Pasqual Valley Unified'!I49,'Calexico Unified'!I49,'Imperial Community College'!I49,Sheet9!I49,Sheet10!I49,Sheet11!I49,Sheet12!I49,Sheet13!I49,Sheet14!I49,Sheet15!I49,Sheet16!I49,Sheet17!I49,Sheet18!I49,Sheet19!I49,Sheet20!I49)</f>
        <v>0.1</v>
      </c>
      <c r="J47" s="36"/>
      <c r="K47" s="39">
        <f>IFERROR(I47/G47,"")</f>
        <v>0.02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9</v>
      </c>
      <c r="D49" s="82"/>
      <c r="E49" s="83"/>
      <c r="F49" s="36"/>
      <c r="G49" s="37">
        <f>SUM('Imperial Unified'!G51,'Central Union'!G51,'Brawley Union'!G51,'Calipatria Unified'!G51,'Holtville Unified'!G51,'San Pasqual Valley Unified'!G51,'Calexico Unified'!G51,'Imperial Community College'!G51,Sheet9!G51,Sheet10!G51,Sheet11!G51,Sheet12!G51,Sheet13!G51,Sheet14!G51,Sheet15!G51,Sheet16!G51,Sheet17!G51,Sheet18!G51,Sheet19!G51,Sheet20!G51)</f>
        <v>45</v>
      </c>
      <c r="H49" s="38"/>
      <c r="I49" s="37">
        <f>SUM('Imperial Unified'!I51,'Central Union'!I51,'Brawley Union'!I51,'Calipatria Unified'!I51,'Holtville Unified'!I51,'San Pasqual Valley Unified'!I51,'Calexico Unified'!I51,'Imperial Community College'!I51,Sheet9!I51,Sheet10!I51,Sheet11!I51,Sheet12!I51,Sheet13!I51,Sheet14!I51,Sheet15!I51,Sheet16!I51,Sheet17!I51,Sheet18!I51,Sheet19!I51,Sheet20!I51)</f>
        <v>2.25</v>
      </c>
      <c r="J49" s="36"/>
      <c r="K49" s="39">
        <f>IFERROR(I49/G49,"")</f>
        <v>0.05</v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10</v>
      </c>
      <c r="D51" s="82"/>
      <c r="E51" s="83"/>
      <c r="F51" s="36"/>
      <c r="G51" s="37">
        <f>SUM('Imperial Unified'!G53,'Central Union'!G53,'Brawley Union'!G53,'Calipatria Unified'!G53,'Holtville Unified'!G53,'San Pasqual Valley Unified'!G53,'Calexico Unified'!G53,'Imperial Community College'!G53,Sheet9!G53,Sheet10!G53,Sheet11!G53,Sheet12!G53,Sheet13!G53,Sheet14!G53,Sheet15!G53,Sheet16!G53,Sheet17!G53,Sheet18!G53,Sheet19!G53,Sheet20!G53)</f>
        <v>48</v>
      </c>
      <c r="H51" s="38"/>
      <c r="I51" s="37">
        <f>SUM('Imperial Unified'!I53,'Central Union'!I53,'Brawley Union'!I53,'Calipatria Unified'!I53,'Holtville Unified'!I53,'San Pasqual Valley Unified'!I53,'Calexico Unified'!I53,'Imperial Community College'!I53,Sheet9!I53,Sheet10!I53,Sheet11!I53,Sheet12!I53,Sheet13!I53,Sheet14!I53,Sheet15!I53,Sheet16!I53,Sheet17!I53,Sheet18!I53,Sheet19!I53,Sheet20!I53)</f>
        <v>2.35</v>
      </c>
      <c r="J51" s="36"/>
      <c r="K51" s="39">
        <f>IFERROR(I51/G51,"")</f>
        <v>4.8958333333333333E-2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35" zoomScale="75" zoomScaleNormal="75" zoomScalePageLayoutView="75" workbookViewId="0">
      <selection activeCell="I51" sqref="I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111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3508</v>
      </c>
      <c r="H18" s="63"/>
      <c r="I18" s="67">
        <v>3646</v>
      </c>
      <c r="J18" s="36"/>
      <c r="K18" s="64">
        <f>IFERROR((I18-G18)/G18,"")</f>
        <v>3.9338654503990877E-2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1262</v>
      </c>
      <c r="H20" s="63"/>
      <c r="I20" s="67">
        <v>1208</v>
      </c>
      <c r="J20" s="36"/>
      <c r="K20" s="64">
        <f>IFERROR((I20-G20)/G20,"")</f>
        <v>-4.2789223454833596E-2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>
        <v>31</v>
      </c>
      <c r="H26" s="63"/>
      <c r="I26" s="67">
        <v>31</v>
      </c>
      <c r="J26" s="36"/>
      <c r="K26" s="64">
        <f>IFERROR((I26-G26)/G26,"")</f>
        <v>0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>
        <v>40</v>
      </c>
      <c r="H28" s="63"/>
      <c r="I28" s="67">
        <v>86</v>
      </c>
      <c r="J28" s="36"/>
      <c r="K28" s="64">
        <f>IFERROR((I28-G28)/G28,"")</f>
        <v>1.1499999999999999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>
        <v>44</v>
      </c>
      <c r="H30" s="63"/>
      <c r="I30" s="67">
        <v>50</v>
      </c>
      <c r="J30" s="36"/>
      <c r="K30" s="64">
        <f>IFERROR((I30-G30)/G30,"")</f>
        <v>0.13636363636363635</v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10</v>
      </c>
      <c r="H45" s="63"/>
      <c r="I45" s="67">
        <v>0.5</v>
      </c>
      <c r="J45" s="36"/>
      <c r="K45" s="64">
        <f>IFERROR(I45/G45,"")</f>
        <v>0.05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5</v>
      </c>
      <c r="H47" s="63"/>
      <c r="I47" s="67">
        <v>0.1</v>
      </c>
      <c r="J47" s="36"/>
      <c r="K47" s="64">
        <f>IFERROR(I47/G47,"")</f>
        <v>0.02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5</v>
      </c>
      <c r="H49" s="63"/>
      <c r="I49" s="67">
        <v>0.1</v>
      </c>
      <c r="J49" s="36"/>
      <c r="K49" s="64">
        <f>IFERROR(I49/G49,"")</f>
        <v>0.02</v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/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workbookViewId="0">
      <selection activeCell="M55" sqref="M55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100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25</v>
      </c>
      <c r="H18" s="63"/>
      <c r="I18" s="67">
        <v>35</v>
      </c>
      <c r="J18" s="36"/>
      <c r="K18" s="64">
        <f>IFERROR((I18-G18)/G18,"")</f>
        <v>0.4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0</v>
      </c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>
        <v>0</v>
      </c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>
        <v>0</v>
      </c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>
        <v>0</v>
      </c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>
        <v>0</v>
      </c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15</v>
      </c>
      <c r="H41" s="63"/>
      <c r="I41" s="67">
        <v>0.7</v>
      </c>
      <c r="J41" s="36"/>
      <c r="K41" s="64">
        <f>IFERROR(I41/G41,"")</f>
        <v>4.6666666666666662E-2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15</v>
      </c>
      <c r="H43" s="63"/>
      <c r="I43" s="67">
        <v>0.7</v>
      </c>
      <c r="J43" s="36"/>
      <c r="K43" s="64">
        <f>IFERROR(I43/G43,"")</f>
        <v>4.6666666666666662E-2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15</v>
      </c>
      <c r="H45" s="63"/>
      <c r="I45" s="67">
        <v>0.7</v>
      </c>
      <c r="J45" s="36"/>
      <c r="K45" s="64">
        <f>IFERROR(I45/G45,"")</f>
        <v>4.6666666666666662E-2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10</v>
      </c>
      <c r="H51" s="63"/>
      <c r="I51" s="67">
        <v>0.5</v>
      </c>
      <c r="J51" s="36"/>
      <c r="K51" s="64">
        <f>IFERROR(I51/G51,"")</f>
        <v>0.05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>
        <v>10</v>
      </c>
      <c r="H53" s="63"/>
      <c r="I53" s="67">
        <v>0.5</v>
      </c>
      <c r="J53" s="36"/>
      <c r="K53" s="64">
        <f>IFERROR(I53/G53,"")</f>
        <v>0.05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9" workbookViewId="0">
      <selection activeCell="I53" sqref="I53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108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668</v>
      </c>
      <c r="H18" s="63"/>
      <c r="I18" s="67">
        <v>750</v>
      </c>
      <c r="J18" s="36"/>
      <c r="K18" s="64">
        <f>IFERROR((I18-G18)/G18,"")</f>
        <v>0.12275449101796407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397</v>
      </c>
      <c r="H20" s="63"/>
      <c r="I20" s="67">
        <v>450</v>
      </c>
      <c r="J20" s="36"/>
      <c r="K20" s="64">
        <f>IFERROR((I20-G20)/G20,"")</f>
        <v>0.13350125944584382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>
        <v>11</v>
      </c>
      <c r="H28" s="63"/>
      <c r="I28" s="67">
        <v>30</v>
      </c>
      <c r="J28" s="36"/>
      <c r="K28" s="64">
        <f>IFERROR((I28-G28)/G28,"")</f>
        <v>1.7272727272727273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120</v>
      </c>
      <c r="H39" s="63"/>
      <c r="I39" s="67">
        <v>6</v>
      </c>
      <c r="J39" s="36"/>
      <c r="K39" s="64">
        <f>IFERROR(I39/G39,"")</f>
        <v>0.05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30</v>
      </c>
      <c r="H43" s="63"/>
      <c r="I43" s="67">
        <v>1.5</v>
      </c>
      <c r="J43" s="36"/>
      <c r="K43" s="64">
        <f>IFERROR(I43/G43,"")</f>
        <v>0.05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5</v>
      </c>
      <c r="H45" s="63"/>
      <c r="I45" s="67">
        <v>0.25</v>
      </c>
      <c r="J45" s="36"/>
      <c r="K45" s="64">
        <f>IFERROR(I45/G45,"")</f>
        <v>0.05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10</v>
      </c>
      <c r="H51" s="63"/>
      <c r="I51" s="67">
        <v>0.5</v>
      </c>
      <c r="J51" s="36"/>
      <c r="K51" s="64">
        <f>IFERROR(I51/G51,"")</f>
        <v>0.05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>
        <v>15</v>
      </c>
      <c r="H53" s="63"/>
      <c r="I53" s="67">
        <v>0.7</v>
      </c>
      <c r="J53" s="36"/>
      <c r="K53" s="64">
        <f>IFERROR(I53/G53,"")</f>
        <v>4.6666666666666662E-2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29" workbookViewId="0">
      <selection activeCell="P53" sqref="P53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102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129</v>
      </c>
      <c r="H18" s="63"/>
      <c r="I18" s="67">
        <v>150</v>
      </c>
      <c r="J18" s="36"/>
      <c r="K18" s="64">
        <f>IFERROR((I18-G18)/G18,"")</f>
        <v>0.16279069767441862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67</v>
      </c>
      <c r="H20" s="63"/>
      <c r="I20" s="67">
        <v>100</v>
      </c>
      <c r="J20" s="36"/>
      <c r="K20" s="64">
        <f>IFERROR((I20-G20)/G20,"")</f>
        <v>0.4925373134328358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>
        <v>5</v>
      </c>
      <c r="H26" s="63"/>
      <c r="I26" s="67">
        <v>6</v>
      </c>
      <c r="J26" s="36"/>
      <c r="K26" s="64">
        <f>IFERROR((I26-G26)/G26,"")</f>
        <v>0.2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>
        <v>0</v>
      </c>
      <c r="H28" s="63"/>
      <c r="I28" s="67">
        <v>25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25</v>
      </c>
      <c r="H39" s="63"/>
      <c r="I39" s="67">
        <v>0.1</v>
      </c>
      <c r="J39" s="36"/>
      <c r="K39" s="64">
        <f>IFERROR(I39/G39,"")</f>
        <v>4.0000000000000001E-3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0</v>
      </c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5</v>
      </c>
      <c r="H43" s="63"/>
      <c r="I43" s="67">
        <v>0.25</v>
      </c>
      <c r="J43" s="36"/>
      <c r="K43" s="64">
        <f>IFERROR(I43/G43,"")</f>
        <v>0.05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3</v>
      </c>
      <c r="H45" s="63"/>
      <c r="I45" s="67">
        <v>0.15</v>
      </c>
      <c r="J45" s="36"/>
      <c r="K45" s="64">
        <f>IFERROR(I45/G45,"")</f>
        <v>4.9999999999999996E-2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0</v>
      </c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0</v>
      </c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10</v>
      </c>
      <c r="H51" s="63"/>
      <c r="I51" s="67">
        <v>0.5</v>
      </c>
      <c r="J51" s="36"/>
      <c r="K51" s="64">
        <f>IFERROR(I51/G51,"")</f>
        <v>0.05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>
        <v>10</v>
      </c>
      <c r="H53" s="63"/>
      <c r="I53" s="67">
        <v>0.5</v>
      </c>
      <c r="J53" s="36"/>
      <c r="K53" s="64">
        <f>IFERROR(I53/G53,"")</f>
        <v>0.05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B21" workbookViewId="0">
      <selection activeCell="M30" sqref="M3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103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 t="s">
        <v>104</v>
      </c>
      <c r="H18" s="63"/>
      <c r="I18" s="67"/>
      <c r="J18" s="36"/>
      <c r="K18" s="64" t="str">
        <f>IFERROR((I18-G18)/G18,"")</f>
        <v/>
      </c>
      <c r="L18" s="36"/>
      <c r="M18" s="69" t="s">
        <v>105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 t="s">
        <v>104</v>
      </c>
      <c r="H20" s="63"/>
      <c r="I20" s="67"/>
      <c r="J20" s="36"/>
      <c r="K20" s="64" t="str">
        <f>IFERROR((I20-G20)/G20,"")</f>
        <v/>
      </c>
      <c r="L20" s="36"/>
      <c r="M20" s="69" t="s">
        <v>105</v>
      </c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 t="s">
        <v>104</v>
      </c>
      <c r="H22" s="63"/>
      <c r="I22" s="67"/>
      <c r="J22" s="36"/>
      <c r="K22" s="64" t="str">
        <f>IFERROR((I22-G22)/G22,"")</f>
        <v/>
      </c>
      <c r="L22" s="36"/>
      <c r="M22" s="69" t="s">
        <v>105</v>
      </c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 t="s">
        <v>104</v>
      </c>
      <c r="H24" s="63"/>
      <c r="I24" s="67"/>
      <c r="J24" s="36"/>
      <c r="K24" s="64" t="str">
        <f>IFERROR((I24-G24)/G24,"")</f>
        <v/>
      </c>
      <c r="L24" s="36"/>
      <c r="M24" s="69" t="s">
        <v>105</v>
      </c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 t="s">
        <v>104</v>
      </c>
      <c r="H26" s="63"/>
      <c r="I26" s="67"/>
      <c r="J26" s="36"/>
      <c r="K26" s="64" t="str">
        <f>IFERROR((I26-G26)/G26,"")</f>
        <v/>
      </c>
      <c r="L26" s="36"/>
      <c r="M26" s="69" t="s">
        <v>105</v>
      </c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 t="s">
        <v>104</v>
      </c>
      <c r="H28" s="63"/>
      <c r="I28" s="67"/>
      <c r="J28" s="36"/>
      <c r="K28" s="64" t="str">
        <f>IFERROR((I28-G28)/G28,"")</f>
        <v/>
      </c>
      <c r="L28" s="36"/>
      <c r="M28" s="69" t="s">
        <v>105</v>
      </c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 t="s">
        <v>104</v>
      </c>
      <c r="H30" s="63"/>
      <c r="I30" s="67"/>
      <c r="J30" s="36"/>
      <c r="K30" s="64" t="str">
        <f>IFERROR((I30-G30)/G30,"")</f>
        <v/>
      </c>
      <c r="L30" s="36"/>
      <c r="M30" s="69" t="s">
        <v>105</v>
      </c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 t="s">
        <v>104</v>
      </c>
      <c r="H39" s="63"/>
      <c r="I39" s="67"/>
      <c r="J39" s="36"/>
      <c r="K39" s="64" t="str">
        <f>IFERROR(I39/G39,"")</f>
        <v/>
      </c>
      <c r="L39" s="36"/>
      <c r="M39" s="69" t="s">
        <v>101</v>
      </c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 t="s">
        <v>104</v>
      </c>
      <c r="H41" s="63"/>
      <c r="I41" s="67"/>
      <c r="J41" s="36"/>
      <c r="K41" s="64" t="str">
        <f>IFERROR(I41/G41,"")</f>
        <v/>
      </c>
      <c r="L41" s="36"/>
      <c r="M41" s="69" t="s">
        <v>101</v>
      </c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 t="s">
        <v>104</v>
      </c>
      <c r="H43" s="63"/>
      <c r="I43" s="67"/>
      <c r="J43" s="36"/>
      <c r="K43" s="64" t="str">
        <f>IFERROR(I43/G43,"")</f>
        <v/>
      </c>
      <c r="L43" s="36"/>
      <c r="M43" s="69" t="s">
        <v>101</v>
      </c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 t="s">
        <v>104</v>
      </c>
      <c r="H45" s="63"/>
      <c r="I45" s="67"/>
      <c r="J45" s="36"/>
      <c r="K45" s="64" t="str">
        <f>IFERROR(I45/G45,"")</f>
        <v/>
      </c>
      <c r="L45" s="36"/>
      <c r="M45" s="69" t="s">
        <v>101</v>
      </c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 t="s">
        <v>104</v>
      </c>
      <c r="H47" s="63"/>
      <c r="I47" s="67"/>
      <c r="J47" s="36"/>
      <c r="K47" s="64" t="str">
        <f>IFERROR(I47/G47,"")</f>
        <v/>
      </c>
      <c r="L47" s="36"/>
      <c r="M47" s="69" t="s">
        <v>101</v>
      </c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 t="s">
        <v>104</v>
      </c>
      <c r="H49" s="63"/>
      <c r="I49" s="67"/>
      <c r="J49" s="36"/>
      <c r="K49" s="64" t="str">
        <f>IFERROR(I49/G49,"")</f>
        <v/>
      </c>
      <c r="L49" s="36"/>
      <c r="M49" s="69" t="s">
        <v>101</v>
      </c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 t="s">
        <v>104</v>
      </c>
      <c r="H51" s="63"/>
      <c r="I51" s="67"/>
      <c r="J51" s="36"/>
      <c r="K51" s="64" t="str">
        <f>IFERROR(I51/G51,"")</f>
        <v/>
      </c>
      <c r="L51" s="36"/>
      <c r="M51" s="69" t="s">
        <v>101</v>
      </c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 t="s">
        <v>104</v>
      </c>
      <c r="H53" s="63"/>
      <c r="I53" s="67"/>
      <c r="J53" s="36"/>
      <c r="K53" s="64" t="str">
        <f>IFERROR(I53/G53,"")</f>
        <v/>
      </c>
      <c r="L53" s="36"/>
      <c r="M53" s="69" t="s">
        <v>101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35" workbookViewId="0">
      <selection activeCell="I41" sqref="I4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106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50</v>
      </c>
      <c r="H18" s="63"/>
      <c r="I18" s="67">
        <v>80</v>
      </c>
      <c r="J18" s="36"/>
      <c r="K18" s="64">
        <f>IFERROR((I18-G18)/G18,"")</f>
        <v>0.6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61</v>
      </c>
      <c r="H20" s="63"/>
      <c r="I20" s="67">
        <v>120</v>
      </c>
      <c r="J20" s="36"/>
      <c r="K20" s="64">
        <f>IFERROR((I20-G20)/G20,"")</f>
        <v>0.96721311475409832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>
        <v>0</v>
      </c>
      <c r="H24" s="63"/>
      <c r="I24" s="67">
        <v>50</v>
      </c>
      <c r="J24" s="36"/>
      <c r="K24" s="64" t="str">
        <f>IFERROR((I24-G24)/G24,"")</f>
        <v/>
      </c>
      <c r="L24" s="36"/>
      <c r="M24" s="56" t="s">
        <v>107</v>
      </c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25</v>
      </c>
      <c r="H39" s="63"/>
      <c r="I39" s="67">
        <v>1.3</v>
      </c>
      <c r="J39" s="36"/>
      <c r="K39" s="64">
        <f>IFERROR(I39/G39,"")</f>
        <v>5.2000000000000005E-2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0</v>
      </c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5</v>
      </c>
      <c r="H43" s="63"/>
      <c r="I43" s="67">
        <v>0.25</v>
      </c>
      <c r="J43" s="36"/>
      <c r="K43" s="64">
        <f>IFERROR(I43/G43,"")</f>
        <v>0.05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3</v>
      </c>
      <c r="H45" s="63"/>
      <c r="I45" s="67">
        <v>0.15</v>
      </c>
      <c r="J45" s="36"/>
      <c r="K45" s="64">
        <f>IFERROR(I45/G45,"")</f>
        <v>4.9999999999999996E-2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0</v>
      </c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0</v>
      </c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3</v>
      </c>
      <c r="H51" s="63"/>
      <c r="I51" s="67">
        <v>0.15</v>
      </c>
      <c r="J51" s="36"/>
      <c r="K51" s="64">
        <f>IFERROR(I51/G51,"")</f>
        <v>4.9999999999999996E-2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>
        <v>2</v>
      </c>
      <c r="H53" s="63"/>
      <c r="I53" s="67">
        <v>0.1</v>
      </c>
      <c r="J53" s="36"/>
      <c r="K53" s="64">
        <f>IFERROR(I53/G53,"")</f>
        <v>0.05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D39" zoomScale="75" zoomScaleNormal="75" zoomScalePageLayoutView="75" workbookViewId="0">
      <selection activeCell="E10" sqref="E10:K1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110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0</v>
      </c>
      <c r="H18" s="63"/>
      <c r="I18" s="67">
        <v>25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0</v>
      </c>
      <c r="H20" s="63"/>
      <c r="I20" s="67">
        <v>25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>
        <v>0</v>
      </c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>
        <v>0</v>
      </c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>
        <v>0</v>
      </c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>
        <v>0</v>
      </c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15</v>
      </c>
      <c r="H39" s="63"/>
      <c r="I39" s="67">
        <v>0.7</v>
      </c>
      <c r="J39" s="36"/>
      <c r="K39" s="64">
        <f>IFERROR(I39/G39,"")</f>
        <v>4.6666666666666662E-2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0</v>
      </c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1</v>
      </c>
      <c r="H43" s="63"/>
      <c r="I43" s="67">
        <v>0.05</v>
      </c>
      <c r="J43" s="36"/>
      <c r="K43" s="64">
        <f>IFERROR(I43/G43,"")</f>
        <v>0.05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0</v>
      </c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0</v>
      </c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0</v>
      </c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2</v>
      </c>
      <c r="H51" s="63"/>
      <c r="I51" s="67">
        <v>0.1</v>
      </c>
      <c r="J51" s="36"/>
      <c r="K51" s="64">
        <f>IFERROR(I51/G51,"")</f>
        <v>0.05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>
        <v>1</v>
      </c>
      <c r="H53" s="63"/>
      <c r="I53" s="67">
        <v>0.05</v>
      </c>
      <c r="J53" s="36"/>
      <c r="K53" s="64">
        <f>IFERROR(I53/G53,"")</f>
        <v>0.05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46" workbookViewId="0">
      <selection activeCell="I28" sqref="I28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0" t="s">
        <v>91</v>
      </c>
      <c r="F2" s="70"/>
      <c r="G2" s="70"/>
      <c r="H2" s="70"/>
      <c r="I2" s="70"/>
      <c r="J2" s="70"/>
      <c r="K2" s="70"/>
    </row>
    <row r="3" spans="1:37" ht="15.5" x14ac:dyDescent="0.65">
      <c r="C3" s="8"/>
      <c r="D3" s="8"/>
      <c r="E3" s="70"/>
      <c r="F3" s="70"/>
      <c r="G3" s="70"/>
      <c r="H3" s="70"/>
      <c r="I3" s="70"/>
      <c r="J3" s="70"/>
      <c r="K3" s="70"/>
    </row>
    <row r="4" spans="1:37" ht="15.5" x14ac:dyDescent="0.65">
      <c r="C4" s="8"/>
      <c r="D4" s="8"/>
      <c r="E4" s="70"/>
      <c r="F4" s="70"/>
      <c r="G4" s="70"/>
      <c r="H4" s="70"/>
      <c r="I4" s="70"/>
      <c r="J4" s="70"/>
      <c r="K4" s="70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0" t="s">
        <v>93</v>
      </c>
      <c r="C8" s="100"/>
      <c r="E8" s="97" t="str">
        <f>'Imperial County AEC'!E8</f>
        <v>Imperial</v>
      </c>
      <c r="F8" s="98"/>
      <c r="G8" s="98"/>
      <c r="H8" s="98"/>
      <c r="I8" s="98"/>
      <c r="J8" s="98"/>
      <c r="K8" s="99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88" t="s">
        <v>15</v>
      </c>
      <c r="C10" s="88"/>
      <c r="D10" s="15"/>
      <c r="E10" s="84" t="s">
        <v>109</v>
      </c>
      <c r="F10" s="85"/>
      <c r="G10" s="85"/>
      <c r="H10" s="85"/>
      <c r="I10" s="85"/>
      <c r="J10" s="85"/>
      <c r="K10" s="8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9" t="s">
        <v>87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4"/>
      <c r="D14" s="74"/>
      <c r="E14" s="74"/>
      <c r="F14" s="16"/>
      <c r="G14" s="91" t="s">
        <v>11</v>
      </c>
      <c r="H14" s="24"/>
      <c r="I14" s="91" t="s">
        <v>12</v>
      </c>
      <c r="J14" s="24"/>
      <c r="K14" s="94" t="s">
        <v>90</v>
      </c>
      <c r="L14" s="24"/>
      <c r="M14" s="91" t="s">
        <v>92</v>
      </c>
      <c r="N14" s="25"/>
    </row>
    <row r="15" spans="1:37" ht="16" customHeight="1" x14ac:dyDescent="0.65">
      <c r="A15" s="17"/>
      <c r="B15" s="23"/>
      <c r="C15" s="74"/>
      <c r="D15" s="74"/>
      <c r="E15" s="74"/>
      <c r="F15" s="16"/>
      <c r="G15" s="92"/>
      <c r="H15" s="16"/>
      <c r="I15" s="92"/>
      <c r="J15" s="16"/>
      <c r="K15" s="95"/>
      <c r="L15" s="16"/>
      <c r="M15" s="92"/>
      <c r="N15" s="25"/>
    </row>
    <row r="16" spans="1:37" ht="16" customHeight="1" x14ac:dyDescent="0.65">
      <c r="A16" s="26"/>
      <c r="B16" s="27"/>
      <c r="C16" s="74"/>
      <c r="D16" s="74"/>
      <c r="E16" s="74"/>
      <c r="F16" s="28"/>
      <c r="G16" s="93"/>
      <c r="H16" s="28"/>
      <c r="I16" s="93"/>
      <c r="J16" s="28"/>
      <c r="K16" s="96"/>
      <c r="L16" s="28"/>
      <c r="M16" s="93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8" t="s">
        <v>94</v>
      </c>
      <c r="D18" s="79"/>
      <c r="E18" s="80"/>
      <c r="F18" s="36"/>
      <c r="G18" s="67">
        <v>151</v>
      </c>
      <c r="H18" s="63"/>
      <c r="I18" s="67">
        <v>300</v>
      </c>
      <c r="J18" s="36"/>
      <c r="K18" s="64">
        <f>IFERROR((I18-G18)/G18,"")</f>
        <v>0.98675496688741726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8" t="s">
        <v>89</v>
      </c>
      <c r="D20" s="79"/>
      <c r="E20" s="80"/>
      <c r="F20" s="36"/>
      <c r="G20" s="67">
        <v>243</v>
      </c>
      <c r="H20" s="63"/>
      <c r="I20" s="67">
        <v>400</v>
      </c>
      <c r="J20" s="36"/>
      <c r="K20" s="64">
        <f>IFERROR((I20-G20)/G20,"")</f>
        <v>0.64609053497942381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8" t="s">
        <v>95</v>
      </c>
      <c r="D22" s="79"/>
      <c r="E22" s="80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8" t="s">
        <v>96</v>
      </c>
      <c r="D24" s="79"/>
      <c r="E24" s="80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8" t="s">
        <v>97</v>
      </c>
      <c r="D26" s="79"/>
      <c r="E26" s="80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8" t="s">
        <v>98</v>
      </c>
      <c r="D28" s="79"/>
      <c r="E28" s="80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8" t="s">
        <v>99</v>
      </c>
      <c r="D30" s="79"/>
      <c r="E30" s="80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90" t="s">
        <v>88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4"/>
      <c r="D35" s="74"/>
      <c r="E35" s="74"/>
      <c r="F35" s="16"/>
      <c r="G35" s="91" t="s">
        <v>1</v>
      </c>
      <c r="H35" s="24"/>
      <c r="I35" s="91" t="s">
        <v>2</v>
      </c>
      <c r="J35" s="24"/>
      <c r="K35" s="94" t="s">
        <v>0</v>
      </c>
      <c r="L35" s="24"/>
      <c r="M35" s="91" t="s">
        <v>92</v>
      </c>
      <c r="N35" s="25"/>
    </row>
    <row r="36" spans="1:33" ht="5" customHeight="1" x14ac:dyDescent="0.65">
      <c r="A36" s="17"/>
      <c r="B36" s="23"/>
      <c r="C36" s="74"/>
      <c r="D36" s="74"/>
      <c r="E36" s="74"/>
      <c r="F36" s="16"/>
      <c r="G36" s="92"/>
      <c r="H36" s="16"/>
      <c r="I36" s="92"/>
      <c r="J36" s="16"/>
      <c r="K36" s="95"/>
      <c r="L36" s="16"/>
      <c r="M36" s="92"/>
      <c r="N36" s="25"/>
    </row>
    <row r="37" spans="1:33" x14ac:dyDescent="0.65">
      <c r="A37" s="26"/>
      <c r="B37" s="27"/>
      <c r="C37" s="74"/>
      <c r="D37" s="74"/>
      <c r="E37" s="74"/>
      <c r="F37" s="28"/>
      <c r="G37" s="93"/>
      <c r="H37" s="28"/>
      <c r="I37" s="93"/>
      <c r="J37" s="28"/>
      <c r="K37" s="96"/>
      <c r="L37" s="28"/>
      <c r="M37" s="93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1" t="s">
        <v>3</v>
      </c>
      <c r="D39" s="82"/>
      <c r="E39" s="83"/>
      <c r="F39" s="36"/>
      <c r="G39" s="67">
        <v>35</v>
      </c>
      <c r="H39" s="63"/>
      <c r="I39" s="67">
        <v>2</v>
      </c>
      <c r="J39" s="36"/>
      <c r="K39" s="64">
        <f>IFERROR(I39/G39,"")</f>
        <v>5.7142857142857141E-2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1" t="s">
        <v>4</v>
      </c>
      <c r="D41" s="82"/>
      <c r="E41" s="83"/>
      <c r="F41" s="36"/>
      <c r="G41" s="67">
        <v>0</v>
      </c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1" t="s">
        <v>5</v>
      </c>
      <c r="D43" s="82"/>
      <c r="E43" s="83"/>
      <c r="F43" s="36"/>
      <c r="G43" s="67">
        <v>10</v>
      </c>
      <c r="H43" s="63"/>
      <c r="I43" s="67">
        <v>0.5</v>
      </c>
      <c r="J43" s="36"/>
      <c r="K43" s="64">
        <f>IFERROR(I43/G43,"")</f>
        <v>0.05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1" t="s">
        <v>6</v>
      </c>
      <c r="D45" s="82"/>
      <c r="E45" s="83"/>
      <c r="F45" s="36"/>
      <c r="G45" s="67">
        <v>5</v>
      </c>
      <c r="H45" s="63"/>
      <c r="I45" s="67">
        <v>0.25</v>
      </c>
      <c r="J45" s="36"/>
      <c r="K45" s="64">
        <f>IFERROR(I45/G45,"")</f>
        <v>0.05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1" t="s">
        <v>7</v>
      </c>
      <c r="D47" s="82"/>
      <c r="E47" s="83"/>
      <c r="F47" s="36"/>
      <c r="G47" s="67">
        <v>0</v>
      </c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1" t="s">
        <v>8</v>
      </c>
      <c r="D49" s="82"/>
      <c r="E49" s="83"/>
      <c r="F49" s="36"/>
      <c r="G49" s="67">
        <v>0</v>
      </c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1" t="s">
        <v>9</v>
      </c>
      <c r="D51" s="82"/>
      <c r="E51" s="83"/>
      <c r="F51" s="36"/>
      <c r="G51" s="67">
        <v>10</v>
      </c>
      <c r="H51" s="63"/>
      <c r="I51" s="67">
        <v>0.5</v>
      </c>
      <c r="J51" s="36"/>
      <c r="K51" s="64">
        <f>IFERROR(I51/G51,"")</f>
        <v>0.05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1" t="s">
        <v>10</v>
      </c>
      <c r="D53" s="82"/>
      <c r="E53" s="83"/>
      <c r="F53" s="36"/>
      <c r="G53" s="67">
        <v>10</v>
      </c>
      <c r="H53" s="63"/>
      <c r="I53" s="67">
        <v>0.5</v>
      </c>
      <c r="J53" s="36"/>
      <c r="K53" s="64">
        <f>IFERROR(I53/G53,"")</f>
        <v>0.05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honeticPr fontId="17" type="noConversion"/>
  <pageMargins left="0.7" right="0.7" top="0.75" bottom="0.75" header="0.3" footer="0.3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Imperial County AEC</vt:lpstr>
      <vt:lpstr>ddConsortia</vt:lpstr>
      <vt:lpstr>Imperial Unified</vt:lpstr>
      <vt:lpstr>Central Union</vt:lpstr>
      <vt:lpstr>Brawley Union</vt:lpstr>
      <vt:lpstr>Calipatria Unified</vt:lpstr>
      <vt:lpstr>Holtville Unified</vt:lpstr>
      <vt:lpstr>San Pasqual Valley Unified</vt:lpstr>
      <vt:lpstr>Calexico Unified</vt:lpstr>
      <vt:lpstr>Imperial Community College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'Brawley Union'!Print_Area</vt:lpstr>
      <vt:lpstr>'Calexico Unified'!Print_Area</vt:lpstr>
      <vt:lpstr>'Calipatria Unified'!Print_Area</vt:lpstr>
      <vt:lpstr>'Central Union'!Print_Area</vt:lpstr>
      <vt:lpstr>'Holtville Unified'!Print_Area</vt:lpstr>
      <vt:lpstr>'Imperial Community College'!Print_Area</vt:lpstr>
      <vt:lpstr>'Imperial County AEC'!Print_Area</vt:lpstr>
      <vt:lpstr>'Imperial Unified'!Print_Area</vt:lpstr>
      <vt:lpstr>'San Pasqual Valley Unified'!Print_Area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2015-10-28T00:34:43Z</cp:lastPrinted>
  <dcterms:created xsi:type="dcterms:W3CDTF">2015-10-06T00:58:22Z</dcterms:created>
  <dcterms:modified xsi:type="dcterms:W3CDTF">2015-12-01T03:38:00Z</dcterms:modified>
</cp:coreProperties>
</file>