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0 Mendocino-Lake\"/>
    </mc:Choice>
  </mc:AlternateContent>
  <bookViews>
    <workbookView xWindow="-780" yWindow="-55" windowWidth="24135" windowHeight="1170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7" i="6" l="1"/>
  <c r="G47" i="6"/>
  <c r="K4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45" i="6"/>
  <c r="K45" i="6" s="1"/>
  <c r="G45" i="6"/>
  <c r="I43" i="6"/>
  <c r="K43" i="6" s="1"/>
  <c r="G43" i="6"/>
  <c r="G41" i="6"/>
  <c r="I41" i="6"/>
  <c r="K41" i="6" s="1"/>
  <c r="G39" i="6"/>
  <c r="I39" i="6"/>
  <c r="K39" i="6" s="1"/>
  <c r="G37" i="6"/>
  <c r="I37" i="6"/>
  <c r="K37" i="6" s="1"/>
  <c r="G26" i="6"/>
  <c r="I26" i="6"/>
  <c r="K26" i="6"/>
  <c r="G24" i="6"/>
  <c r="I24" i="6"/>
  <c r="K24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K51" i="6" s="1"/>
  <c r="I49" i="6"/>
  <c r="K49" i="6" s="1"/>
  <c r="G51" i="6"/>
  <c r="G49" i="6"/>
  <c r="I28" i="6"/>
  <c r="K28" i="6" s="1"/>
  <c r="G28" i="6"/>
  <c r="I22" i="6"/>
  <c r="K22" i="6" s="1"/>
  <c r="G22" i="6"/>
  <c r="I20" i="6"/>
  <c r="K20" i="6" s="1"/>
  <c r="G20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<sst xmlns="http://schemas.openxmlformats.org/spreadsheetml/2006/main" count="671" uniqueCount="111">
  <si>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</si>
  <si>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</si>
  <si>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</si>
  <si>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</si>
  <si>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</si>
  <si>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</si>
  <si>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</si>
  <si>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</si>
  <si>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</si>
  <si>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</si>
  <si>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</si>
  <si>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</si>
  <si>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</si>
  <si>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</si>
  <si>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</si>
  <si>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</si>
  <si>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</si>
  <si>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</si>
  <si>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</si>
  <si>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</si>
  <si>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</si>
  <si>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</si>
  <si>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</si>
  <si>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</si>
  <si>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</si>
  <si>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</si>
  <si>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</si>
  <si>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</si>
  <si>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</si>
  <si>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</si>
  <si>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</si>
  <si>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</si>
  <si>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</si>
  <si>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</si>
  <si>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</si>
  <si>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</si>
  <si>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</si>
  <si>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</si>
  <si>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</si>
  <si>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</si>
  <si>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</si>
  <si>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</si>
  <si>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</si>
  <si>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</si>
  <si>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</si>
  <si>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</si>
  <si>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</si>
  <si>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</si>
  <si>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</si>
  <si>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</si>
  <si>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</si>
  <si>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</si>
  <si>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</si>
  <si>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</si>
  <si>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</si>
  <si>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</si>
  <si>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</si>
  <si>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</si>
  <si>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</si>
  <si>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</si>
  <si>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</si>
  <si>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</si>
  <si>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</si>
  <si>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</si>
  <si>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</si>
  <si>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</si>
  <si>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</si>
  <si>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</si>
  <si>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</si>
  <si>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</si>
  <si>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</si>
  <si>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</si>
  <si>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</si>
  <si>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</si>
  <si>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</si>
  <si>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</si>
  <si>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</si>
  <si>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</si>
  <si>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</si>
  <si>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</si>
  <si>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</si>
  <si>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</si>
  <si>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</si>
  <si>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</si>
  <si>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</si>
  <si>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</si>
  <si>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</si>
  <si>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</si>
  <si>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</si>
  <si>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</si>
  <si>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</si>
  <si>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</si>
  <si>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</si>
  <si>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</si>
  <si>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</si>
  <si>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</si>
  <si>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</si>
  <si>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</si>
  <si>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</si>
  <si>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</si>
  <si>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Ukiah Unified School District</t>
  </si>
  <si>
    <t>Kelseyville Unified</t>
  </si>
  <si>
    <t>Anderson Valley Unified School District</t>
  </si>
  <si>
    <t>Mendocino College</t>
  </si>
  <si>
    <t>None of the consortium members currently have a way of tracking WIOA students</t>
  </si>
  <si>
    <t>Because we are not tracking WIOA students, we also don't have access to this information.</t>
  </si>
  <si>
    <t>The Consortium needs to work on a way of tracking this information.</t>
  </si>
  <si>
    <t>While we do have a way of tracking students who transition from K-12 to postsecondary, we don't currently identify students who transition from K-12 adult to postsecondary. This is an improvement that needs to occur in the next year.</t>
  </si>
  <si>
    <t>The College does not track the goals of students to transition from non-credit to credit. Additionally, many of the college's non-credit classes are meant to be taken alongside of credit classes.</t>
  </si>
  <si>
    <t>We don't currently have a method of tracking employment information</t>
  </si>
  <si>
    <t>We don't currently have a method of tracking information about wages earned.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</si>
</sst>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9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B13" zoomScaleNormal="100" zoomScalePageLayoutView="57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14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14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4" t="s">
        <v>13</v>
      </c>
      <c r="C8" s="84"/>
      <c r="D8" s="15"/>
      <c r="E8" s="80" t="s">
        <v>45</v>
      </c>
      <c r="F8" s="81"/>
      <c r="G8" s="81"/>
      <c r="H8" s="81"/>
      <c r="I8" s="81"/>
      <c r="J8" s="81"/>
      <c r="K8" s="82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5" t="s">
        <v>87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8"/>
      <c r="D12" s="88"/>
      <c r="E12" s="88"/>
      <c r="F12" s="16"/>
      <c r="G12" s="72" t="s">
        <v>11</v>
      </c>
      <c r="H12" s="24"/>
      <c r="I12" s="72" t="s">
        <v>12</v>
      </c>
      <c r="J12" s="24"/>
      <c r="K12" s="90" t="s">
        <v>90</v>
      </c>
      <c r="L12" s="24"/>
      <c r="M12" s="72" t="s">
        <v>92</v>
      </c>
      <c r="N12" s="25"/>
    </row>
    <row r="13" spans="1:14" ht="15.95" customHeight="1" x14ac:dyDescent="0.65">
      <c r="A13" s="17"/>
      <c r="B13" s="23"/>
      <c r="C13" s="88"/>
      <c r="D13" s="88"/>
      <c r="E13" s="88"/>
      <c r="F13" s="16"/>
      <c r="G13" s="73"/>
      <c r="H13" s="16"/>
      <c r="I13" s="73"/>
      <c r="J13" s="16"/>
      <c r="K13" s="91"/>
      <c r="L13" s="16"/>
      <c r="M13" s="73"/>
      <c r="N13" s="25"/>
    </row>
    <row r="14" spans="1:14" ht="15.95" customHeight="1" x14ac:dyDescent="0.65">
      <c r="A14" s="26"/>
      <c r="B14" s="27"/>
      <c r="C14" s="88"/>
      <c r="D14" s="88"/>
      <c r="E14" s="88"/>
      <c r="F14" s="28"/>
      <c r="G14" s="74"/>
      <c r="H14" s="28"/>
      <c r="I14" s="74"/>
      <c r="J14" s="28"/>
      <c r="K14" s="92"/>
      <c r="L14" s="28"/>
      <c r="M14" s="7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5" t="s">
        <v>94</v>
      </c>
      <c r="D16" s="86"/>
      <c r="E16" s="87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4324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4373</v>
      </c>
      <c r="J16" s="36"/>
      <c r="K16" s="39">
        <f>IFERROR((I16-G16)/G16,0)</f>
        <v>1.1332099907493062E-2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5" t="s">
        <v>89</v>
      </c>
      <c r="D18" s="86"/>
      <c r="E18" s="87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172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176</v>
      </c>
      <c r="J18" s="36"/>
      <c r="K18" s="39">
        <f>IFERROR((I18-G18)/G18,0)</f>
        <v>2.3255813953488372E-2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95</v>
      </c>
      <c r="D20" s="86"/>
      <c r="E20" s="87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96</v>
      </c>
      <c r="D22" s="86"/>
      <c r="E22" s="87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97</v>
      </c>
      <c r="D24" s="86"/>
      <c r="E24" s="87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142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145</v>
      </c>
      <c r="J24" s="36"/>
      <c r="K24" s="39">
        <f>IFERROR((I24-G24)/G24,0)</f>
        <v>2.1126760563380281E-2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98</v>
      </c>
      <c r="D26" s="86"/>
      <c r="E26" s="87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353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360</v>
      </c>
      <c r="J26" s="36"/>
      <c r="K26" s="39">
        <f>IFERROR((I26-G26)/G26,0)</f>
        <v>1.9830028328611898E-2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99</v>
      </c>
      <c r="D28" s="86"/>
      <c r="E28" s="87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6" t="s">
        <v>88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8"/>
      <c r="D33" s="88"/>
      <c r="E33" s="88"/>
      <c r="F33" s="16"/>
      <c r="G33" s="72" t="s">
        <v>1</v>
      </c>
      <c r="H33" s="24"/>
      <c r="I33" s="72" t="s">
        <v>2</v>
      </c>
      <c r="J33" s="24"/>
      <c r="K33" s="90" t="s">
        <v>0</v>
      </c>
      <c r="L33" s="24"/>
      <c r="M33" s="72" t="s">
        <v>92</v>
      </c>
      <c r="N33" s="25"/>
    </row>
    <row r="34" spans="1:33" ht="5.15" customHeight="1" x14ac:dyDescent="0.65">
      <c r="A34" s="17"/>
      <c r="B34" s="23"/>
      <c r="C34" s="88"/>
      <c r="D34" s="88"/>
      <c r="E34" s="88"/>
      <c r="F34" s="16"/>
      <c r="G34" s="73"/>
      <c r="H34" s="16"/>
      <c r="I34" s="73"/>
      <c r="J34" s="16"/>
      <c r="K34" s="91"/>
      <c r="L34" s="16"/>
      <c r="M34" s="73"/>
      <c r="N34" s="25"/>
    </row>
    <row r="35" spans="1:33" x14ac:dyDescent="0.65">
      <c r="A35" s="26"/>
      <c r="B35" s="27"/>
      <c r="C35" s="88"/>
      <c r="D35" s="88"/>
      <c r="E35" s="88"/>
      <c r="F35" s="28"/>
      <c r="G35" s="74"/>
      <c r="H35" s="28"/>
      <c r="I35" s="74"/>
      <c r="J35" s="28"/>
      <c r="K35" s="92"/>
      <c r="L35" s="28"/>
      <c r="M35" s="74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7" t="s">
        <v>3</v>
      </c>
      <c r="D37" s="78"/>
      <c r="E37" s="79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0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0</v>
      </c>
      <c r="J37" s="36"/>
      <c r="K37" s="39">
        <f>IFERROR(I37/G37,0)</f>
        <v>0</v>
      </c>
      <c r="L37" s="36"/>
      <c r="M37" s="64" t="s">
        <v>104</v>
      </c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7" t="s">
        <v>4</v>
      </c>
      <c r="D39" s="78"/>
      <c r="E39" s="79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0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0</v>
      </c>
      <c r="J39" s="36"/>
      <c r="K39" s="39">
        <f>IFERROR(I39/G39,0)</f>
        <v>0</v>
      </c>
      <c r="L39" s="36"/>
      <c r="M39" s="64" t="s">
        <v>105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5</v>
      </c>
      <c r="D41" s="78"/>
      <c r="E41" s="79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0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0</v>
      </c>
      <c r="J41" s="36"/>
      <c r="K41" s="39">
        <f>IFERROR(I41/G41,0)</f>
        <v>0</v>
      </c>
      <c r="L41" s="36"/>
      <c r="M41" s="64" t="s">
        <v>106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6</v>
      </c>
      <c r="D43" s="78"/>
      <c r="E43" s="79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0</v>
      </c>
      <c r="J43" s="36"/>
      <c r="K43" s="39">
        <f>IFERROR(I43/G43,0)</f>
        <v>0</v>
      </c>
      <c r="L43" s="36"/>
      <c r="M43" s="64" t="s">
        <v>107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7</v>
      </c>
      <c r="D45" s="78"/>
      <c r="E45" s="79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 t="s">
        <v>108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8</v>
      </c>
      <c r="D47" s="78"/>
      <c r="E47" s="79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382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347</v>
      </c>
      <c r="J47" s="36"/>
      <c r="K47" s="39">
        <f>IFERROR(I47/G47,0)</f>
        <v>0.90837696335078533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9</v>
      </c>
      <c r="D49" s="78"/>
      <c r="E49" s="79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0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0</v>
      </c>
      <c r="J49" s="36"/>
      <c r="K49" s="39">
        <f>IFERROR(I49/G49,0)</f>
        <v>0</v>
      </c>
      <c r="L49" s="36"/>
      <c r="M49" s="64" t="s">
        <v>109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10</v>
      </c>
      <c r="D51" s="78"/>
      <c r="E51" s="79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 t="s">
        <v>110</v>
      </c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E36" workbookViewId="0">
      <selection activeCell="M41" sqref="M4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103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>
        <v>3524</v>
      </c>
      <c r="H18" s="70"/>
      <c r="I18" s="66">
        <v>3560</v>
      </c>
      <c r="J18" s="36"/>
      <c r="K18" s="62">
        <f>IFERROR((I18-G18)/G18,0)</f>
        <v>1.021566401816118E-2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>
        <v>48</v>
      </c>
      <c r="H26" s="70"/>
      <c r="I26" s="66">
        <v>49</v>
      </c>
      <c r="J26" s="36"/>
      <c r="K26" s="62">
        <f>IFERROR((I26-G26)/G26,0)</f>
        <v>2.0833333333333332E-2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>
        <v>216</v>
      </c>
      <c r="H28" s="70"/>
      <c r="I28" s="66">
        <v>220</v>
      </c>
      <c r="J28" s="36"/>
      <c r="K28" s="62">
        <f>IFERROR((I28-G28)/G28,0)</f>
        <v>1.8518518518518517E-2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>
        <v>382</v>
      </c>
      <c r="H49" s="61"/>
      <c r="I49" s="71">
        <v>347</v>
      </c>
      <c r="J49" s="36"/>
      <c r="K49" s="62">
        <f>IFERROR(I49/G49,0)</f>
        <v>0.90837696335078533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13" workbookViewId="0">
      <selection activeCell="C35" sqref="C35:E3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100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>
        <v>714</v>
      </c>
      <c r="H18" s="70"/>
      <c r="I18" s="66">
        <v>725</v>
      </c>
      <c r="J18" s="36"/>
      <c r="K18" s="62">
        <f>IFERROR((I18-G18)/G18,0)</f>
        <v>1.5406162464985995E-2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>
        <v>142</v>
      </c>
      <c r="H20" s="70"/>
      <c r="I20" s="66">
        <v>145</v>
      </c>
      <c r="J20" s="36"/>
      <c r="K20" s="62">
        <f>IFERROR((I20-G20)/G20,0)</f>
        <v>2.1126760563380281E-2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>
        <v>94</v>
      </c>
      <c r="H26" s="70"/>
      <c r="I26" s="66">
        <v>96</v>
      </c>
      <c r="J26" s="36"/>
      <c r="K26" s="62">
        <f>IFERROR((I26-G26)/G26,0)</f>
        <v>2.1276595744680851E-2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>
        <v>137</v>
      </c>
      <c r="H28" s="70"/>
      <c r="I28" s="66">
        <v>140</v>
      </c>
      <c r="J28" s="36"/>
      <c r="K28" s="62">
        <f>IFERROR((I28-G28)/G28,0)</f>
        <v>2.1897810218978103E-2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6" workbookViewId="0">
      <selection activeCell="I19" sqref="I1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101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>
        <v>86</v>
      </c>
      <c r="H18" s="70"/>
      <c r="I18" s="66">
        <v>88</v>
      </c>
      <c r="J18" s="36"/>
      <c r="K18" s="62">
        <f>IFERROR((I18-G18)/G18,0)</f>
        <v>2.3255813953488372E-2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16" workbookViewId="0">
      <selection activeCell="I21" sqref="I2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102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>
        <v>30</v>
      </c>
      <c r="H20" s="70"/>
      <c r="I20" s="66">
        <v>31</v>
      </c>
      <c r="J20" s="36"/>
      <c r="K20" s="62">
        <f>IFERROR((I20-G20)/G20,0)</f>
        <v>3.3333333333333333E-2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Mendocino-Lake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2015-12-01T03:37:48Z</dcterms:modified>
</cp:coreProperties>
</file>