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8 San Diego\"/>
    </mc:Choice>
  </mc:AlternateContent>
  <bookViews>
    <workbookView xWindow="60" yWindow="1150" windowWidth="25320" windowHeight="15880" tabRatio="747" firstSheet="1" activeTab="1"/>
  </bookViews>
  <sheets>
    <sheet name="Data" sheetId="62" r:id="rId1"/>
    <sheet name="Summary" sheetId="41" r:id="rId2"/>
    <sheet name="ddConsortia" sheetId="42" state="hidden" r:id="rId3"/>
    <sheet name="SDCCD SDCE" sheetId="39" r:id="rId4"/>
    <sheet name="SDUSD AE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4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'SDCCD SDCE'!$A$1:$AB$72</definedName>
    <definedName name="_xlnm.Print_Area" localSheetId="4">'SDUSD AE'!$A$1:$AB$72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4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1" l="1"/>
  <c r="F21" i="61"/>
  <c r="L46" i="39"/>
  <c r="F43" i="41"/>
  <c r="F45" i="41"/>
  <c r="F47" i="41"/>
  <c r="H43" i="41"/>
  <c r="H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<sst xmlns="http://schemas.openxmlformats.org/spreadsheetml/2006/main" count="2076" uniqueCount="124">
  <si>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</si>
  <si>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</si>
  <si>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</si>
  <si>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</si>
  <si>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</si>
  <si>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</si>
  <si>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</si>
  <si>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</si>
  <si>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</si>
  <si>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</si>
  <si>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</si>
  <si>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</si>
  <si>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</si>
  <si>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</si>
  <si>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</si>
  <si>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</si>
  <si>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</si>
  <si>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</si>
  <si>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</si>
  <si>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</si>
  <si>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</si>
  <si>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</si>
  <si>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</si>
  <si>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</si>
  <si>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</si>
  <si>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</si>
  <si>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</si>
  <si>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</si>
  <si>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</si>
  <si>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</si>
  <si>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</si>
  <si>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</si>
  <si>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</si>
  <si>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</si>
  <si>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</si>
  <si>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</si>
  <si>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</si>
  <si>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</si>
  <si>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</si>
  <si>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</si>
  <si>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</si>
  <si>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</si>
  <si>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</si>
  <si>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</si>
  <si>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</si>
  <si>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</si>
  <si>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</si>
  <si>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</si>
  <si>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</si>
  <si>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</si>
  <si>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</si>
  <si>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</si>
  <si>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</si>
  <si>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</si>
  <si>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</si>
  <si>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</si>
  <si>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</si>
  <si>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</si>
  <si>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</si>
  <si>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</si>
  <si>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</si>
  <si>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</si>
  <si>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</si>
  <si>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</si>
  <si>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</si>
  <si>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</si>
  <si>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</si>
  <si>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</si>
  <si>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</si>
  <si>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</si>
  <si>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</si>
  <si>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</si>
  <si>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</si>
  <si>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</si>
  <si>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</si>
  <si>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</si>
  <si>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</si>
  <si>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</si>
  <si>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</si>
  <si>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</si>
  <si>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</si>
  <si>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</si>
  <si>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</si>
  <si>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</si>
  <si>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</si>
  <si>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</si>
  <si>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</si>
  <si>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</si>
  <si>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</si>
  <si>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</si>
  <si>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</si>
  <si>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</si>
  <si>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</si>
  <si>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</si>
  <si>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</si>
  <si>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</si>
  <si>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</si>
  <si>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</si>
  <si>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</si>
  <si>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</si>
  <si>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</si>
  <si>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</si>
  <si>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</si>
  <si>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</si>
  <si>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</si>
  <si>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</si>
  <si>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</si>
  <si>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</si>
  <si>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</si>
  <si>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</si>
  <si>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</si>
  <si>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</si>
  <si>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</si>
  <si>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</si>
  <si>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</si>
  <si>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</si>
  <si>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</si>
  <si>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</si>
  <si>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San Diego Community College District/Continuing Education</t>
  </si>
  <si>
    <t>San Diego Unified School District Adult Education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</si>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</sst>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1"/>
  <sheetViews>
    <sheetView workbookViewId="0"/>
  </sheetViews>
  <sheetFormatPr defaultColWidth="10.90625" defaultRowHeight="13" x14ac:dyDescent="0.6"/>
  <sheetData>
    <row r="1" spans="1:5" x14ac:dyDescent="0.6">
      <c r="A1" t="s">
        <v>120</v>
      </c>
      <c r="B1" t="s">
        <v>121</v>
      </c>
      <c r="C1" t="s">
        <v>122</v>
      </c>
      <c r="D1" t="s">
        <v>123</v>
      </c>
      <c r="E1" t="s">
        <v>0</v>
      </c>
    </row>
    <row r="2" spans="1:5" x14ac:dyDescent="0.6">
      <c r="A2" t="s">
        <v>53</v>
      </c>
      <c r="B2" t="s">
        <v>119</v>
      </c>
      <c r="C2" t="s">
        <v>7</v>
      </c>
      <c r="D2" t="s">
        <v>99</v>
      </c>
    </row>
    <row r="3" spans="1:5" x14ac:dyDescent="0.6">
      <c r="A3" t="s">
        <v>53</v>
      </c>
      <c r="B3" t="s">
        <v>119</v>
      </c>
      <c r="C3" t="s">
        <v>7</v>
      </c>
      <c r="D3" t="s">
        <v>98</v>
      </c>
    </row>
    <row r="4" spans="1:5" x14ac:dyDescent="0.6">
      <c r="A4" t="s">
        <v>53</v>
      </c>
      <c r="B4" t="s">
        <v>119</v>
      </c>
      <c r="C4" t="s">
        <v>7</v>
      </c>
      <c r="D4" t="s">
        <v>97</v>
      </c>
    </row>
    <row r="5" spans="1:5" x14ac:dyDescent="0.6">
      <c r="A5" t="s">
        <v>53</v>
      </c>
      <c r="B5" t="s">
        <v>119</v>
      </c>
      <c r="C5" t="s">
        <v>7</v>
      </c>
      <c r="D5" t="s">
        <v>96</v>
      </c>
    </row>
    <row r="6" spans="1:5" x14ac:dyDescent="0.6">
      <c r="A6" t="s">
        <v>53</v>
      </c>
      <c r="B6" t="s">
        <v>119</v>
      </c>
      <c r="C6" t="s">
        <v>7</v>
      </c>
      <c r="D6" t="s">
        <v>95</v>
      </c>
    </row>
    <row r="7" spans="1:5" x14ac:dyDescent="0.6">
      <c r="A7" t="s">
        <v>53</v>
      </c>
      <c r="B7" t="s">
        <v>119</v>
      </c>
      <c r="C7" t="s">
        <v>4</v>
      </c>
      <c r="D7" t="s">
        <v>99</v>
      </c>
    </row>
    <row r="8" spans="1:5" x14ac:dyDescent="0.6">
      <c r="A8" t="s">
        <v>53</v>
      </c>
      <c r="B8" t="s">
        <v>119</v>
      </c>
      <c r="C8" t="s">
        <v>4</v>
      </c>
      <c r="D8" t="s">
        <v>98</v>
      </c>
    </row>
    <row r="9" spans="1:5" x14ac:dyDescent="0.6">
      <c r="A9" t="s">
        <v>53</v>
      </c>
      <c r="B9" t="s">
        <v>119</v>
      </c>
      <c r="C9" t="s">
        <v>4</v>
      </c>
      <c r="D9" t="s">
        <v>97</v>
      </c>
    </row>
    <row r="10" spans="1:5" x14ac:dyDescent="0.6">
      <c r="A10" t="s">
        <v>53</v>
      </c>
      <c r="B10" t="s">
        <v>119</v>
      </c>
      <c r="C10" t="s">
        <v>4</v>
      </c>
      <c r="D10" t="s">
        <v>96</v>
      </c>
    </row>
    <row r="11" spans="1:5" x14ac:dyDescent="0.6">
      <c r="A11" t="s">
        <v>53</v>
      </c>
      <c r="B11" t="s">
        <v>119</v>
      </c>
      <c r="C11" t="s">
        <v>4</v>
      </c>
      <c r="D11" t="s">
        <v>95</v>
      </c>
    </row>
    <row r="12" spans="1:5" x14ac:dyDescent="0.6">
      <c r="A12" t="s">
        <v>53</v>
      </c>
      <c r="B12" t="s">
        <v>119</v>
      </c>
      <c r="C12" t="s">
        <v>6</v>
      </c>
      <c r="D12" t="s">
        <v>99</v>
      </c>
    </row>
    <row r="13" spans="1:5" x14ac:dyDescent="0.6">
      <c r="A13" t="s">
        <v>53</v>
      </c>
      <c r="B13" t="s">
        <v>119</v>
      </c>
      <c r="C13" t="s">
        <v>6</v>
      </c>
      <c r="D13" t="s">
        <v>98</v>
      </c>
    </row>
    <row r="14" spans="1:5" x14ac:dyDescent="0.6">
      <c r="A14" t="s">
        <v>53</v>
      </c>
      <c r="B14" t="s">
        <v>119</v>
      </c>
      <c r="C14" t="s">
        <v>6</v>
      </c>
      <c r="D14" t="s">
        <v>97</v>
      </c>
    </row>
    <row r="15" spans="1:5" x14ac:dyDescent="0.6">
      <c r="A15" t="s">
        <v>53</v>
      </c>
      <c r="B15" t="s">
        <v>119</v>
      </c>
      <c r="C15" t="s">
        <v>6</v>
      </c>
      <c r="D15" t="s">
        <v>96</v>
      </c>
    </row>
    <row r="16" spans="1:5" x14ac:dyDescent="0.6">
      <c r="A16" t="s">
        <v>53</v>
      </c>
      <c r="B16" t="s">
        <v>119</v>
      </c>
      <c r="C16" t="s">
        <v>6</v>
      </c>
      <c r="D16" t="s">
        <v>95</v>
      </c>
    </row>
    <row r="17" spans="1:5" x14ac:dyDescent="0.6">
      <c r="A17" t="s">
        <v>53</v>
      </c>
      <c r="B17" t="s">
        <v>119</v>
      </c>
      <c r="C17" t="s">
        <v>3</v>
      </c>
      <c r="D17" t="s">
        <v>99</v>
      </c>
    </row>
    <row r="18" spans="1:5" x14ac:dyDescent="0.6">
      <c r="A18" t="s">
        <v>53</v>
      </c>
      <c r="B18" t="s">
        <v>119</v>
      </c>
      <c r="C18" t="s">
        <v>3</v>
      </c>
      <c r="D18" t="s">
        <v>98</v>
      </c>
    </row>
    <row r="19" spans="1:5" x14ac:dyDescent="0.6">
      <c r="A19" t="s">
        <v>53</v>
      </c>
      <c r="B19" t="s">
        <v>119</v>
      </c>
      <c r="C19" t="s">
        <v>3</v>
      </c>
      <c r="D19" t="s">
        <v>97</v>
      </c>
    </row>
    <row r="20" spans="1:5" x14ac:dyDescent="0.6">
      <c r="A20" t="s">
        <v>53</v>
      </c>
      <c r="B20" t="s">
        <v>119</v>
      </c>
      <c r="C20" t="s">
        <v>3</v>
      </c>
      <c r="D20" t="s">
        <v>96</v>
      </c>
    </row>
    <row r="21" spans="1:5" x14ac:dyDescent="0.6">
      <c r="A21" t="s">
        <v>53</v>
      </c>
      <c r="B21" t="s">
        <v>119</v>
      </c>
      <c r="C21" t="s">
        <v>3</v>
      </c>
      <c r="D21" t="s">
        <v>95</v>
      </c>
    </row>
    <row r="22" spans="1:5" x14ac:dyDescent="0.6">
      <c r="A22" t="s">
        <v>53</v>
      </c>
      <c r="B22" t="s">
        <v>119</v>
      </c>
      <c r="C22" t="s">
        <v>2</v>
      </c>
      <c r="D22" t="s">
        <v>99</v>
      </c>
    </row>
    <row r="23" spans="1:5" x14ac:dyDescent="0.6">
      <c r="A23" t="s">
        <v>53</v>
      </c>
      <c r="B23" t="s">
        <v>119</v>
      </c>
      <c r="C23" t="s">
        <v>2</v>
      </c>
      <c r="D23" t="s">
        <v>98</v>
      </c>
    </row>
    <row r="24" spans="1:5" x14ac:dyDescent="0.6">
      <c r="A24" t="s">
        <v>53</v>
      </c>
      <c r="B24" t="s">
        <v>119</v>
      </c>
      <c r="C24" t="s">
        <v>2</v>
      </c>
      <c r="D24" t="s">
        <v>97</v>
      </c>
    </row>
    <row r="25" spans="1:5" x14ac:dyDescent="0.6">
      <c r="A25" t="s">
        <v>53</v>
      </c>
      <c r="B25" t="s">
        <v>119</v>
      </c>
      <c r="C25" t="s">
        <v>2</v>
      </c>
      <c r="D25" t="s">
        <v>96</v>
      </c>
    </row>
    <row r="26" spans="1:5" x14ac:dyDescent="0.6">
      <c r="A26" t="s">
        <v>53</v>
      </c>
      <c r="B26" t="s">
        <v>119</v>
      </c>
      <c r="C26" t="s">
        <v>2</v>
      </c>
      <c r="D26" t="s">
        <v>95</v>
      </c>
    </row>
    <row r="27" spans="1:5" x14ac:dyDescent="0.6">
      <c r="A27" t="s">
        <v>53</v>
      </c>
      <c r="B27" t="s">
        <v>119</v>
      </c>
      <c r="C27" t="s">
        <v>82</v>
      </c>
      <c r="D27" t="s">
        <v>99</v>
      </c>
    </row>
    <row r="28" spans="1:5" x14ac:dyDescent="0.6">
      <c r="A28" t="s">
        <v>53</v>
      </c>
      <c r="B28" t="s">
        <v>119</v>
      </c>
      <c r="C28" t="s">
        <v>82</v>
      </c>
      <c r="D28" t="s">
        <v>98</v>
      </c>
    </row>
    <row r="29" spans="1:5" x14ac:dyDescent="0.6">
      <c r="A29" t="s">
        <v>53</v>
      </c>
      <c r="B29" t="s">
        <v>119</v>
      </c>
      <c r="C29" t="s">
        <v>82</v>
      </c>
      <c r="D29" t="s">
        <v>97</v>
      </c>
    </row>
    <row r="30" spans="1:5" x14ac:dyDescent="0.6">
      <c r="A30" t="s">
        <v>53</v>
      </c>
      <c r="B30" t="s">
        <v>119</v>
      </c>
      <c r="C30" t="s">
        <v>82</v>
      </c>
      <c r="D30" t="s">
        <v>96</v>
      </c>
    </row>
    <row r="31" spans="1:5" x14ac:dyDescent="0.6">
      <c r="A31" t="s">
        <v>53</v>
      </c>
      <c r="B31" t="s">
        <v>119</v>
      </c>
      <c r="C31" t="s">
        <v>82</v>
      </c>
      <c r="D31" t="s">
        <v>95</v>
      </c>
    </row>
    <row r="32" spans="1:5" x14ac:dyDescent="0.6">
      <c r="A32" t="s">
        <v>53</v>
      </c>
      <c r="B32" t="s">
        <v>119</v>
      </c>
      <c r="C32" t="s">
        <v>89</v>
      </c>
      <c r="D32" t="s">
        <v>99</v>
      </c>
      <c r="E32">
        <v>7958</v>
      </c>
    </row>
    <row r="33" spans="1:5" x14ac:dyDescent="0.6">
      <c r="A33" t="s">
        <v>53</v>
      </c>
      <c r="B33" t="s">
        <v>119</v>
      </c>
      <c r="C33" t="s">
        <v>89</v>
      </c>
      <c r="D33" t="s">
        <v>98</v>
      </c>
      <c r="E33">
        <v>16690</v>
      </c>
    </row>
    <row r="34" spans="1:5" x14ac:dyDescent="0.6">
      <c r="A34" t="s">
        <v>53</v>
      </c>
      <c r="B34" t="s">
        <v>119</v>
      </c>
      <c r="C34" t="s">
        <v>89</v>
      </c>
      <c r="D34" t="s">
        <v>97</v>
      </c>
      <c r="E34">
        <v>285470</v>
      </c>
    </row>
    <row r="35" spans="1:5" x14ac:dyDescent="0.6">
      <c r="A35" t="s">
        <v>53</v>
      </c>
      <c r="B35" t="s">
        <v>119</v>
      </c>
      <c r="C35" t="s">
        <v>89</v>
      </c>
      <c r="D35" t="s">
        <v>96</v>
      </c>
      <c r="E35">
        <v>378467</v>
      </c>
    </row>
    <row r="36" spans="1:5" x14ac:dyDescent="0.6">
      <c r="A36" t="s">
        <v>53</v>
      </c>
      <c r="B36" t="s">
        <v>119</v>
      </c>
      <c r="C36" t="s">
        <v>89</v>
      </c>
      <c r="D36" t="s">
        <v>95</v>
      </c>
      <c r="E36">
        <v>166415</v>
      </c>
    </row>
    <row r="37" spans="1:5" x14ac:dyDescent="0.6">
      <c r="A37" t="s">
        <v>53</v>
      </c>
      <c r="B37" t="s">
        <v>119</v>
      </c>
      <c r="C37" t="s">
        <v>1</v>
      </c>
      <c r="D37" t="s">
        <v>99</v>
      </c>
      <c r="E37">
        <v>2042</v>
      </c>
    </row>
    <row r="38" spans="1:5" x14ac:dyDescent="0.6">
      <c r="A38" t="s">
        <v>53</v>
      </c>
      <c r="B38" t="s">
        <v>119</v>
      </c>
      <c r="C38" t="s">
        <v>1</v>
      </c>
      <c r="D38" t="s">
        <v>98</v>
      </c>
      <c r="E38">
        <v>4763</v>
      </c>
    </row>
    <row r="39" spans="1:5" x14ac:dyDescent="0.6">
      <c r="A39" t="s">
        <v>53</v>
      </c>
      <c r="B39" t="s">
        <v>119</v>
      </c>
      <c r="C39" t="s">
        <v>1</v>
      </c>
      <c r="D39" t="s">
        <v>97</v>
      </c>
      <c r="E39">
        <v>213968</v>
      </c>
    </row>
    <row r="40" spans="1:5" x14ac:dyDescent="0.6">
      <c r="A40" t="s">
        <v>53</v>
      </c>
      <c r="B40" t="s">
        <v>119</v>
      </c>
      <c r="C40" t="s">
        <v>1</v>
      </c>
      <c r="D40" t="s">
        <v>96</v>
      </c>
      <c r="E40">
        <v>261611</v>
      </c>
    </row>
    <row r="41" spans="1:5" x14ac:dyDescent="0.6">
      <c r="A41" t="s">
        <v>53</v>
      </c>
      <c r="B41" t="s">
        <v>119</v>
      </c>
      <c r="C41" t="s">
        <v>1</v>
      </c>
      <c r="D41" t="s">
        <v>95</v>
      </c>
      <c r="E41">
        <v>166323</v>
      </c>
    </row>
    <row r="42" spans="1:5" x14ac:dyDescent="0.6">
      <c r="A42" t="s">
        <v>53</v>
      </c>
      <c r="B42" t="s">
        <v>118</v>
      </c>
      <c r="C42" t="s">
        <v>7</v>
      </c>
      <c r="D42" t="s">
        <v>99</v>
      </c>
    </row>
    <row r="43" spans="1:5" x14ac:dyDescent="0.6">
      <c r="A43" t="s">
        <v>53</v>
      </c>
      <c r="B43" t="s">
        <v>118</v>
      </c>
      <c r="C43" t="s">
        <v>7</v>
      </c>
      <c r="D43" t="s">
        <v>98</v>
      </c>
    </row>
    <row r="44" spans="1:5" x14ac:dyDescent="0.6">
      <c r="A44" t="s">
        <v>53</v>
      </c>
      <c r="B44" t="s">
        <v>118</v>
      </c>
      <c r="C44" t="s">
        <v>7</v>
      </c>
      <c r="D44" t="s">
        <v>97</v>
      </c>
    </row>
    <row r="45" spans="1:5" x14ac:dyDescent="0.6">
      <c r="A45" t="s">
        <v>53</v>
      </c>
      <c r="B45" t="s">
        <v>118</v>
      </c>
      <c r="C45" t="s">
        <v>7</v>
      </c>
      <c r="D45" t="s">
        <v>96</v>
      </c>
    </row>
    <row r="46" spans="1:5" x14ac:dyDescent="0.6">
      <c r="A46" t="s">
        <v>53</v>
      </c>
      <c r="B46" t="s">
        <v>118</v>
      </c>
      <c r="C46" t="s">
        <v>7</v>
      </c>
      <c r="D46" t="s">
        <v>95</v>
      </c>
    </row>
    <row r="47" spans="1:5" x14ac:dyDescent="0.6">
      <c r="A47" t="s">
        <v>53</v>
      </c>
      <c r="B47" t="s">
        <v>118</v>
      </c>
      <c r="C47" t="s">
        <v>4</v>
      </c>
      <c r="D47" t="s">
        <v>99</v>
      </c>
    </row>
    <row r="48" spans="1:5" x14ac:dyDescent="0.6">
      <c r="A48" t="s">
        <v>53</v>
      </c>
      <c r="B48" t="s">
        <v>118</v>
      </c>
      <c r="C48" t="s">
        <v>4</v>
      </c>
      <c r="D48" t="s">
        <v>98</v>
      </c>
    </row>
    <row r="49" spans="1:5" x14ac:dyDescent="0.6">
      <c r="A49" t="s">
        <v>53</v>
      </c>
      <c r="B49" t="s">
        <v>118</v>
      </c>
      <c r="C49" t="s">
        <v>4</v>
      </c>
      <c r="D49" t="s">
        <v>97</v>
      </c>
    </row>
    <row r="50" spans="1:5" x14ac:dyDescent="0.6">
      <c r="A50" t="s">
        <v>53</v>
      </c>
      <c r="B50" t="s">
        <v>118</v>
      </c>
      <c r="C50" t="s">
        <v>4</v>
      </c>
      <c r="D50" t="s">
        <v>96</v>
      </c>
    </row>
    <row r="51" spans="1:5" x14ac:dyDescent="0.6">
      <c r="A51" t="s">
        <v>53</v>
      </c>
      <c r="B51" t="s">
        <v>118</v>
      </c>
      <c r="C51" t="s">
        <v>4</v>
      </c>
      <c r="D51" t="s">
        <v>95</v>
      </c>
    </row>
    <row r="52" spans="1:5" x14ac:dyDescent="0.6">
      <c r="A52" t="s">
        <v>53</v>
      </c>
      <c r="B52" t="s">
        <v>118</v>
      </c>
      <c r="C52" t="s">
        <v>6</v>
      </c>
      <c r="D52" t="s">
        <v>99</v>
      </c>
    </row>
    <row r="53" spans="1:5" x14ac:dyDescent="0.6">
      <c r="A53" t="s">
        <v>53</v>
      </c>
      <c r="B53" t="s">
        <v>118</v>
      </c>
      <c r="C53" t="s">
        <v>6</v>
      </c>
      <c r="D53" t="s">
        <v>98</v>
      </c>
    </row>
    <row r="54" spans="1:5" x14ac:dyDescent="0.6">
      <c r="A54" t="s">
        <v>53</v>
      </c>
      <c r="B54" t="s">
        <v>118</v>
      </c>
      <c r="C54" t="s">
        <v>6</v>
      </c>
      <c r="D54" t="s">
        <v>97</v>
      </c>
    </row>
    <row r="55" spans="1:5" x14ac:dyDescent="0.6">
      <c r="A55" t="s">
        <v>53</v>
      </c>
      <c r="B55" t="s">
        <v>118</v>
      </c>
      <c r="C55" t="s">
        <v>6</v>
      </c>
      <c r="D55" t="s">
        <v>96</v>
      </c>
    </row>
    <row r="56" spans="1:5" x14ac:dyDescent="0.6">
      <c r="A56" t="s">
        <v>53</v>
      </c>
      <c r="B56" t="s">
        <v>118</v>
      </c>
      <c r="C56" t="s">
        <v>6</v>
      </c>
      <c r="D56" t="s">
        <v>95</v>
      </c>
    </row>
    <row r="57" spans="1:5" x14ac:dyDescent="0.6">
      <c r="A57" t="s">
        <v>53</v>
      </c>
      <c r="B57" t="s">
        <v>118</v>
      </c>
      <c r="C57" t="s">
        <v>3</v>
      </c>
      <c r="D57" t="s">
        <v>99</v>
      </c>
    </row>
    <row r="58" spans="1:5" x14ac:dyDescent="0.6">
      <c r="A58" t="s">
        <v>53</v>
      </c>
      <c r="B58" t="s">
        <v>118</v>
      </c>
      <c r="C58" t="s">
        <v>3</v>
      </c>
      <c r="D58" t="s">
        <v>98</v>
      </c>
    </row>
    <row r="59" spans="1:5" x14ac:dyDescent="0.6">
      <c r="A59" t="s">
        <v>53</v>
      </c>
      <c r="B59" t="s">
        <v>118</v>
      </c>
      <c r="C59" t="s">
        <v>3</v>
      </c>
      <c r="D59" t="s">
        <v>97</v>
      </c>
    </row>
    <row r="60" spans="1:5" x14ac:dyDescent="0.6">
      <c r="A60" t="s">
        <v>53</v>
      </c>
      <c r="B60" t="s">
        <v>118</v>
      </c>
      <c r="C60" t="s">
        <v>3</v>
      </c>
      <c r="D60" t="s">
        <v>96</v>
      </c>
      <c r="E60">
        <v>830665</v>
      </c>
    </row>
    <row r="61" spans="1:5" x14ac:dyDescent="0.6">
      <c r="A61" t="s">
        <v>53</v>
      </c>
      <c r="B61" t="s">
        <v>118</v>
      </c>
      <c r="C61" t="s">
        <v>3</v>
      </c>
      <c r="D61" t="s">
        <v>95</v>
      </c>
    </row>
    <row r="62" spans="1:5" x14ac:dyDescent="0.6">
      <c r="A62" t="s">
        <v>53</v>
      </c>
      <c r="B62" t="s">
        <v>118</v>
      </c>
      <c r="C62" t="s">
        <v>2</v>
      </c>
      <c r="D62" t="s">
        <v>99</v>
      </c>
    </row>
    <row r="63" spans="1:5" x14ac:dyDescent="0.6">
      <c r="A63" t="s">
        <v>53</v>
      </c>
      <c r="B63" t="s">
        <v>118</v>
      </c>
      <c r="C63" t="s">
        <v>2</v>
      </c>
      <c r="D63" t="s">
        <v>98</v>
      </c>
      <c r="E63">
        <v>49873</v>
      </c>
    </row>
    <row r="64" spans="1:5" x14ac:dyDescent="0.6">
      <c r="A64" t="s">
        <v>53</v>
      </c>
      <c r="B64" t="s">
        <v>118</v>
      </c>
      <c r="C64" t="s">
        <v>2</v>
      </c>
      <c r="D64" t="s">
        <v>97</v>
      </c>
    </row>
    <row r="65" spans="1:5" x14ac:dyDescent="0.6">
      <c r="A65" t="s">
        <v>53</v>
      </c>
      <c r="B65" t="s">
        <v>118</v>
      </c>
      <c r="C65" t="s">
        <v>2</v>
      </c>
      <c r="D65" t="s">
        <v>96</v>
      </c>
      <c r="E65">
        <v>478496</v>
      </c>
    </row>
    <row r="66" spans="1:5" x14ac:dyDescent="0.6">
      <c r="A66" t="s">
        <v>53</v>
      </c>
      <c r="B66" t="s">
        <v>118</v>
      </c>
      <c r="C66" t="s">
        <v>2</v>
      </c>
      <c r="D66" t="s">
        <v>95</v>
      </c>
    </row>
    <row r="67" spans="1:5" x14ac:dyDescent="0.6">
      <c r="A67" t="s">
        <v>53</v>
      </c>
      <c r="B67" t="s">
        <v>118</v>
      </c>
      <c r="C67" t="s">
        <v>82</v>
      </c>
      <c r="D67" t="s">
        <v>99</v>
      </c>
    </row>
    <row r="68" spans="1:5" x14ac:dyDescent="0.6">
      <c r="A68" t="s">
        <v>53</v>
      </c>
      <c r="B68" t="s">
        <v>118</v>
      </c>
      <c r="C68" t="s">
        <v>82</v>
      </c>
      <c r="D68" t="s">
        <v>98</v>
      </c>
    </row>
    <row r="69" spans="1:5" x14ac:dyDescent="0.6">
      <c r="A69" t="s">
        <v>53</v>
      </c>
      <c r="B69" t="s">
        <v>118</v>
      </c>
      <c r="C69" t="s">
        <v>82</v>
      </c>
      <c r="D69" t="s">
        <v>97</v>
      </c>
    </row>
    <row r="70" spans="1:5" x14ac:dyDescent="0.6">
      <c r="A70" t="s">
        <v>53</v>
      </c>
      <c r="B70" t="s">
        <v>118</v>
      </c>
      <c r="C70" t="s">
        <v>82</v>
      </c>
      <c r="D70" t="s">
        <v>96</v>
      </c>
      <c r="E70">
        <v>2174691</v>
      </c>
    </row>
    <row r="71" spans="1:5" x14ac:dyDescent="0.6">
      <c r="A71" t="s">
        <v>53</v>
      </c>
      <c r="B71" t="s">
        <v>118</v>
      </c>
      <c r="C71" t="s">
        <v>82</v>
      </c>
      <c r="D71" t="s">
        <v>95</v>
      </c>
    </row>
    <row r="72" spans="1:5" x14ac:dyDescent="0.6">
      <c r="A72" t="s">
        <v>53</v>
      </c>
      <c r="B72" t="s">
        <v>118</v>
      </c>
      <c r="C72" t="s">
        <v>89</v>
      </c>
      <c r="D72" t="s">
        <v>99</v>
      </c>
    </row>
    <row r="73" spans="1:5" x14ac:dyDescent="0.6">
      <c r="A73" t="s">
        <v>53</v>
      </c>
      <c r="B73" t="s">
        <v>118</v>
      </c>
      <c r="C73" t="s">
        <v>89</v>
      </c>
      <c r="D73" t="s">
        <v>98</v>
      </c>
    </row>
    <row r="74" spans="1:5" x14ac:dyDescent="0.6">
      <c r="A74" t="s">
        <v>53</v>
      </c>
      <c r="B74" t="s">
        <v>118</v>
      </c>
      <c r="C74" t="s">
        <v>89</v>
      </c>
      <c r="D74" t="s">
        <v>97</v>
      </c>
    </row>
    <row r="75" spans="1:5" x14ac:dyDescent="0.6">
      <c r="A75" t="s">
        <v>53</v>
      </c>
      <c r="B75" t="s">
        <v>118</v>
      </c>
      <c r="C75" t="s">
        <v>89</v>
      </c>
      <c r="D75" t="s">
        <v>96</v>
      </c>
      <c r="E75">
        <v>2734742</v>
      </c>
    </row>
    <row r="76" spans="1:5" x14ac:dyDescent="0.6">
      <c r="A76" t="s">
        <v>53</v>
      </c>
      <c r="B76" t="s">
        <v>118</v>
      </c>
      <c r="C76" t="s">
        <v>89</v>
      </c>
      <c r="D76" t="s">
        <v>95</v>
      </c>
    </row>
    <row r="77" spans="1:5" x14ac:dyDescent="0.6">
      <c r="A77" t="s">
        <v>53</v>
      </c>
      <c r="B77" t="s">
        <v>118</v>
      </c>
      <c r="C77" t="s">
        <v>1</v>
      </c>
      <c r="D77" t="s">
        <v>99</v>
      </c>
    </row>
    <row r="78" spans="1:5" x14ac:dyDescent="0.6">
      <c r="A78" t="s">
        <v>53</v>
      </c>
      <c r="B78" t="s">
        <v>118</v>
      </c>
      <c r="C78" t="s">
        <v>1</v>
      </c>
      <c r="D78" t="s">
        <v>98</v>
      </c>
    </row>
    <row r="79" spans="1:5" x14ac:dyDescent="0.6">
      <c r="A79" t="s">
        <v>53</v>
      </c>
      <c r="B79" t="s">
        <v>118</v>
      </c>
      <c r="C79" t="s">
        <v>1</v>
      </c>
      <c r="D79" t="s">
        <v>97</v>
      </c>
    </row>
    <row r="80" spans="1:5" x14ac:dyDescent="0.6">
      <c r="A80" t="s">
        <v>53</v>
      </c>
      <c r="B80" t="s">
        <v>118</v>
      </c>
      <c r="C80" t="s">
        <v>1</v>
      </c>
      <c r="D80" t="s">
        <v>96</v>
      </c>
    </row>
    <row r="81" spans="1:5" x14ac:dyDescent="0.6">
      <c r="A81" t="s">
        <v>53</v>
      </c>
      <c r="B81" t="s">
        <v>118</v>
      </c>
      <c r="C81" t="s">
        <v>1</v>
      </c>
      <c r="D81" t="s">
        <v>95</v>
      </c>
    </row>
    <row r="82" spans="1:5" ht="91" x14ac:dyDescent="0.6">
      <c r="A82" t="s">
        <v>53</v>
      </c>
      <c r="B82" t="s">
        <v>119</v>
      </c>
      <c r="C82" s="147" t="s">
        <v>105</v>
      </c>
      <c r="D82" t="s">
        <v>110</v>
      </c>
      <c r="E82">
        <v>45000</v>
      </c>
    </row>
    <row r="83" spans="1:5" ht="39" x14ac:dyDescent="0.6">
      <c r="A83" t="s">
        <v>53</v>
      </c>
      <c r="B83" t="s">
        <v>119</v>
      </c>
      <c r="C83" s="147" t="s">
        <v>102</v>
      </c>
      <c r="D83" t="s">
        <v>111</v>
      </c>
      <c r="E83">
        <v>31921</v>
      </c>
    </row>
    <row r="84" spans="1:5" x14ac:dyDescent="0.6">
      <c r="A84" t="s">
        <v>53</v>
      </c>
      <c r="B84" t="s">
        <v>119</v>
      </c>
      <c r="C84" t="s">
        <v>103</v>
      </c>
      <c r="D84" t="s">
        <v>110</v>
      </c>
      <c r="E84">
        <v>900000</v>
      </c>
    </row>
    <row r="85" spans="1:5" x14ac:dyDescent="0.6">
      <c r="A85" t="s">
        <v>53</v>
      </c>
      <c r="B85" t="s">
        <v>119</v>
      </c>
      <c r="C85" t="s">
        <v>103</v>
      </c>
      <c r="D85" t="s">
        <v>111</v>
      </c>
      <c r="E85">
        <v>680628</v>
      </c>
    </row>
    <row r="86" spans="1:5" ht="91" x14ac:dyDescent="0.6">
      <c r="A86" t="s">
        <v>53</v>
      </c>
      <c r="B86" t="s">
        <v>118</v>
      </c>
      <c r="C86" s="147" t="s">
        <v>105</v>
      </c>
      <c r="D86" t="s">
        <v>110</v>
      </c>
      <c r="E86">
        <v>137618</v>
      </c>
    </row>
    <row r="87" spans="1:5" ht="39" x14ac:dyDescent="0.6">
      <c r="A87" t="s">
        <v>53</v>
      </c>
      <c r="B87" t="s">
        <v>118</v>
      </c>
      <c r="C87" s="147" t="s">
        <v>102</v>
      </c>
      <c r="D87" t="s">
        <v>111</v>
      </c>
    </row>
    <row r="88" spans="1:5" x14ac:dyDescent="0.6">
      <c r="A88" t="s">
        <v>53</v>
      </c>
      <c r="B88" t="s">
        <v>118</v>
      </c>
      <c r="C88" t="s">
        <v>103</v>
      </c>
      <c r="D88" t="s">
        <v>110</v>
      </c>
      <c r="E88">
        <v>2752360</v>
      </c>
    </row>
    <row r="89" spans="1:5" x14ac:dyDescent="0.6">
      <c r="A89" t="s">
        <v>53</v>
      </c>
      <c r="B89" t="s">
        <v>118</v>
      </c>
      <c r="C89" t="s">
        <v>103</v>
      </c>
      <c r="D89" t="s">
        <v>111</v>
      </c>
    </row>
    <row r="90" spans="1:5" x14ac:dyDescent="0.6">
      <c r="A90" t="s">
        <v>53</v>
      </c>
      <c r="B90" t="s">
        <v>119</v>
      </c>
      <c r="C90" t="s">
        <v>7</v>
      </c>
      <c r="D90" t="s">
        <v>116</v>
      </c>
    </row>
    <row r="91" spans="1:5" x14ac:dyDescent="0.6">
      <c r="A91" t="s">
        <v>53</v>
      </c>
      <c r="B91" t="s">
        <v>119</v>
      </c>
      <c r="C91" t="s">
        <v>7</v>
      </c>
      <c r="D91" t="s">
        <v>115</v>
      </c>
    </row>
    <row r="92" spans="1:5" x14ac:dyDescent="0.6">
      <c r="A92" t="s">
        <v>53</v>
      </c>
      <c r="B92" t="s">
        <v>119</v>
      </c>
      <c r="C92" t="s">
        <v>7</v>
      </c>
      <c r="D92" t="s">
        <v>114</v>
      </c>
    </row>
    <row r="93" spans="1:5" x14ac:dyDescent="0.6">
      <c r="A93" t="s">
        <v>53</v>
      </c>
      <c r="B93" t="s">
        <v>119</v>
      </c>
      <c r="C93" t="s">
        <v>7</v>
      </c>
      <c r="D93" t="s">
        <v>113</v>
      </c>
    </row>
    <row r="94" spans="1:5" x14ac:dyDescent="0.6">
      <c r="A94" t="s">
        <v>53</v>
      </c>
      <c r="B94" t="s">
        <v>119</v>
      </c>
      <c r="C94" t="s">
        <v>7</v>
      </c>
      <c r="D94" t="s">
        <v>112</v>
      </c>
    </row>
    <row r="95" spans="1:5" x14ac:dyDescent="0.6">
      <c r="A95" t="s">
        <v>53</v>
      </c>
      <c r="B95" t="s">
        <v>119</v>
      </c>
      <c r="C95" t="s">
        <v>7</v>
      </c>
      <c r="D95" t="s">
        <v>94</v>
      </c>
    </row>
    <row r="96" spans="1:5" x14ac:dyDescent="0.6">
      <c r="A96" t="s">
        <v>53</v>
      </c>
      <c r="B96" t="s">
        <v>119</v>
      </c>
      <c r="C96" t="s">
        <v>7</v>
      </c>
      <c r="D96" t="s">
        <v>91</v>
      </c>
    </row>
    <row r="97" spans="1:4" x14ac:dyDescent="0.6">
      <c r="A97" t="s">
        <v>53</v>
      </c>
      <c r="B97" t="s">
        <v>119</v>
      </c>
      <c r="C97" t="s">
        <v>4</v>
      </c>
      <c r="D97" t="s">
        <v>116</v>
      </c>
    </row>
    <row r="98" spans="1:4" x14ac:dyDescent="0.6">
      <c r="A98" t="s">
        <v>53</v>
      </c>
      <c r="B98" t="s">
        <v>119</v>
      </c>
      <c r="C98" t="s">
        <v>4</v>
      </c>
      <c r="D98" t="s">
        <v>115</v>
      </c>
    </row>
    <row r="99" spans="1:4" x14ac:dyDescent="0.6">
      <c r="A99" t="s">
        <v>53</v>
      </c>
      <c r="B99" t="s">
        <v>119</v>
      </c>
      <c r="C99" t="s">
        <v>4</v>
      </c>
      <c r="D99" t="s">
        <v>114</v>
      </c>
    </row>
    <row r="100" spans="1:4" x14ac:dyDescent="0.6">
      <c r="A100" t="s">
        <v>53</v>
      </c>
      <c r="B100" t="s">
        <v>119</v>
      </c>
      <c r="C100" t="s">
        <v>4</v>
      </c>
      <c r="D100" t="s">
        <v>113</v>
      </c>
    </row>
    <row r="101" spans="1:4" x14ac:dyDescent="0.6">
      <c r="A101" t="s">
        <v>53</v>
      </c>
      <c r="B101" t="s">
        <v>119</v>
      </c>
      <c r="C101" t="s">
        <v>4</v>
      </c>
      <c r="D101" t="s">
        <v>112</v>
      </c>
    </row>
    <row r="102" spans="1:4" x14ac:dyDescent="0.6">
      <c r="A102" t="s">
        <v>53</v>
      </c>
      <c r="B102" t="s">
        <v>119</v>
      </c>
      <c r="C102" t="s">
        <v>4</v>
      </c>
      <c r="D102" t="s">
        <v>94</v>
      </c>
    </row>
    <row r="103" spans="1:4" x14ac:dyDescent="0.6">
      <c r="A103" t="s">
        <v>53</v>
      </c>
      <c r="B103" t="s">
        <v>119</v>
      </c>
      <c r="C103" t="s">
        <v>4</v>
      </c>
      <c r="D103" t="s">
        <v>91</v>
      </c>
    </row>
    <row r="104" spans="1:4" x14ac:dyDescent="0.6">
      <c r="A104" t="s">
        <v>53</v>
      </c>
      <c r="B104" t="s">
        <v>119</v>
      </c>
      <c r="C104" t="s">
        <v>6</v>
      </c>
      <c r="D104" t="s">
        <v>116</v>
      </c>
    </row>
    <row r="105" spans="1:4" x14ac:dyDescent="0.6">
      <c r="A105" t="s">
        <v>53</v>
      </c>
      <c r="B105" t="s">
        <v>119</v>
      </c>
      <c r="C105" t="s">
        <v>6</v>
      </c>
      <c r="D105" t="s">
        <v>115</v>
      </c>
    </row>
    <row r="106" spans="1:4" x14ac:dyDescent="0.6">
      <c r="A106" t="s">
        <v>53</v>
      </c>
      <c r="B106" t="s">
        <v>119</v>
      </c>
      <c r="C106" t="s">
        <v>6</v>
      </c>
      <c r="D106" t="s">
        <v>114</v>
      </c>
    </row>
    <row r="107" spans="1:4" x14ac:dyDescent="0.6">
      <c r="A107" t="s">
        <v>53</v>
      </c>
      <c r="B107" t="s">
        <v>119</v>
      </c>
      <c r="C107" t="s">
        <v>6</v>
      </c>
      <c r="D107" t="s">
        <v>113</v>
      </c>
    </row>
    <row r="108" spans="1:4" x14ac:dyDescent="0.6">
      <c r="A108" t="s">
        <v>53</v>
      </c>
      <c r="B108" t="s">
        <v>119</v>
      </c>
      <c r="C108" t="s">
        <v>6</v>
      </c>
      <c r="D108" t="s">
        <v>112</v>
      </c>
    </row>
    <row r="109" spans="1:4" x14ac:dyDescent="0.6">
      <c r="A109" t="s">
        <v>53</v>
      </c>
      <c r="B109" t="s">
        <v>119</v>
      </c>
      <c r="C109" t="s">
        <v>6</v>
      </c>
      <c r="D109" t="s">
        <v>94</v>
      </c>
    </row>
    <row r="110" spans="1:4" x14ac:dyDescent="0.6">
      <c r="A110" t="s">
        <v>53</v>
      </c>
      <c r="B110" t="s">
        <v>119</v>
      </c>
      <c r="C110" t="s">
        <v>6</v>
      </c>
      <c r="D110" t="s">
        <v>91</v>
      </c>
    </row>
    <row r="111" spans="1:4" x14ac:dyDescent="0.6">
      <c r="A111" t="s">
        <v>53</v>
      </c>
      <c r="B111" t="s">
        <v>119</v>
      </c>
      <c r="C111" t="s">
        <v>3</v>
      </c>
      <c r="D111" t="s">
        <v>116</v>
      </c>
    </row>
    <row r="112" spans="1:4" x14ac:dyDescent="0.6">
      <c r="A112" t="s">
        <v>53</v>
      </c>
      <c r="B112" t="s">
        <v>119</v>
      </c>
      <c r="C112" t="s">
        <v>3</v>
      </c>
      <c r="D112" t="s">
        <v>115</v>
      </c>
    </row>
    <row r="113" spans="1:4" x14ac:dyDescent="0.6">
      <c r="A113" t="s">
        <v>53</v>
      </c>
      <c r="B113" t="s">
        <v>119</v>
      </c>
      <c r="C113" t="s">
        <v>3</v>
      </c>
      <c r="D113" t="s">
        <v>114</v>
      </c>
    </row>
    <row r="114" spans="1:4" x14ac:dyDescent="0.6">
      <c r="A114" t="s">
        <v>53</v>
      </c>
      <c r="B114" t="s">
        <v>119</v>
      </c>
      <c r="C114" t="s">
        <v>3</v>
      </c>
      <c r="D114" t="s">
        <v>113</v>
      </c>
    </row>
    <row r="115" spans="1:4" x14ac:dyDescent="0.6">
      <c r="A115" t="s">
        <v>53</v>
      </c>
      <c r="B115" t="s">
        <v>119</v>
      </c>
      <c r="C115" t="s">
        <v>3</v>
      </c>
      <c r="D115" t="s">
        <v>112</v>
      </c>
    </row>
    <row r="116" spans="1:4" x14ac:dyDescent="0.6">
      <c r="A116" t="s">
        <v>53</v>
      </c>
      <c r="B116" t="s">
        <v>119</v>
      </c>
      <c r="C116" t="s">
        <v>3</v>
      </c>
      <c r="D116" t="s">
        <v>94</v>
      </c>
    </row>
    <row r="117" spans="1:4" x14ac:dyDescent="0.6">
      <c r="A117" t="s">
        <v>53</v>
      </c>
      <c r="B117" t="s">
        <v>119</v>
      </c>
      <c r="C117" t="s">
        <v>3</v>
      </c>
      <c r="D117" t="s">
        <v>91</v>
      </c>
    </row>
    <row r="118" spans="1:4" x14ac:dyDescent="0.6">
      <c r="A118" t="s">
        <v>53</v>
      </c>
      <c r="B118" t="s">
        <v>119</v>
      </c>
      <c r="C118" t="s">
        <v>2</v>
      </c>
      <c r="D118" t="s">
        <v>116</v>
      </c>
    </row>
    <row r="119" spans="1:4" x14ac:dyDescent="0.6">
      <c r="A119" t="s">
        <v>53</v>
      </c>
      <c r="B119" t="s">
        <v>119</v>
      </c>
      <c r="C119" t="s">
        <v>2</v>
      </c>
      <c r="D119" t="s">
        <v>115</v>
      </c>
    </row>
    <row r="120" spans="1:4" x14ac:dyDescent="0.6">
      <c r="A120" t="s">
        <v>53</v>
      </c>
      <c r="B120" t="s">
        <v>119</v>
      </c>
      <c r="C120" t="s">
        <v>2</v>
      </c>
      <c r="D120" t="s">
        <v>114</v>
      </c>
    </row>
    <row r="121" spans="1:4" x14ac:dyDescent="0.6">
      <c r="A121" t="s">
        <v>53</v>
      </c>
      <c r="B121" t="s">
        <v>119</v>
      </c>
      <c r="C121" t="s">
        <v>2</v>
      </c>
      <c r="D121" t="s">
        <v>113</v>
      </c>
    </row>
    <row r="122" spans="1:4" x14ac:dyDescent="0.6">
      <c r="A122" t="s">
        <v>53</v>
      </c>
      <c r="B122" t="s">
        <v>119</v>
      </c>
      <c r="C122" t="s">
        <v>2</v>
      </c>
      <c r="D122" t="s">
        <v>112</v>
      </c>
    </row>
    <row r="123" spans="1:4" x14ac:dyDescent="0.6">
      <c r="A123" t="s">
        <v>53</v>
      </c>
      <c r="B123" t="s">
        <v>119</v>
      </c>
      <c r="C123" t="s">
        <v>2</v>
      </c>
      <c r="D123" t="s">
        <v>94</v>
      </c>
    </row>
    <row r="124" spans="1:4" x14ac:dyDescent="0.6">
      <c r="A124" t="s">
        <v>53</v>
      </c>
      <c r="B124" t="s">
        <v>119</v>
      </c>
      <c r="C124" t="s">
        <v>2</v>
      </c>
      <c r="D124" t="s">
        <v>91</v>
      </c>
    </row>
    <row r="125" spans="1:4" x14ac:dyDescent="0.6">
      <c r="A125" t="s">
        <v>53</v>
      </c>
      <c r="B125" t="s">
        <v>119</v>
      </c>
      <c r="C125" t="s">
        <v>82</v>
      </c>
      <c r="D125" t="s">
        <v>116</v>
      </c>
    </row>
    <row r="126" spans="1:4" x14ac:dyDescent="0.6">
      <c r="A126" t="s">
        <v>53</v>
      </c>
      <c r="B126" t="s">
        <v>119</v>
      </c>
      <c r="C126" t="s">
        <v>82</v>
      </c>
      <c r="D126" t="s">
        <v>115</v>
      </c>
    </row>
    <row r="127" spans="1:4" x14ac:dyDescent="0.6">
      <c r="A127" t="s">
        <v>53</v>
      </c>
      <c r="B127" t="s">
        <v>119</v>
      </c>
      <c r="C127" t="s">
        <v>82</v>
      </c>
      <c r="D127" t="s">
        <v>114</v>
      </c>
    </row>
    <row r="128" spans="1:4" x14ac:dyDescent="0.6">
      <c r="A128" t="s">
        <v>53</v>
      </c>
      <c r="B128" t="s">
        <v>119</v>
      </c>
      <c r="C128" t="s">
        <v>82</v>
      </c>
      <c r="D128" t="s">
        <v>113</v>
      </c>
    </row>
    <row r="129" spans="1:5" x14ac:dyDescent="0.6">
      <c r="A129" t="s">
        <v>53</v>
      </c>
      <c r="B129" t="s">
        <v>119</v>
      </c>
      <c r="C129" t="s">
        <v>82</v>
      </c>
      <c r="D129" t="s">
        <v>112</v>
      </c>
    </row>
    <row r="130" spans="1:5" x14ac:dyDescent="0.6">
      <c r="A130" t="s">
        <v>53</v>
      </c>
      <c r="B130" t="s">
        <v>119</v>
      </c>
      <c r="C130" t="s">
        <v>82</v>
      </c>
      <c r="D130" t="s">
        <v>94</v>
      </c>
    </row>
    <row r="131" spans="1:5" x14ac:dyDescent="0.6">
      <c r="A131" t="s">
        <v>53</v>
      </c>
      <c r="B131" t="s">
        <v>119</v>
      </c>
      <c r="C131" t="s">
        <v>82</v>
      </c>
      <c r="D131" t="s">
        <v>91</v>
      </c>
    </row>
    <row r="132" spans="1:5" x14ac:dyDescent="0.6">
      <c r="A132" t="s">
        <v>53</v>
      </c>
      <c r="B132" t="s">
        <v>119</v>
      </c>
      <c r="C132" t="s">
        <v>89</v>
      </c>
      <c r="D132" t="s">
        <v>116</v>
      </c>
    </row>
    <row r="133" spans="1:5" x14ac:dyDescent="0.6">
      <c r="A133" t="s">
        <v>53</v>
      </c>
      <c r="B133" t="s">
        <v>119</v>
      </c>
      <c r="C133" t="s">
        <v>89</v>
      </c>
      <c r="D133" t="s">
        <v>115</v>
      </c>
    </row>
    <row r="134" spans="1:5" x14ac:dyDescent="0.6">
      <c r="A134" t="s">
        <v>53</v>
      </c>
      <c r="B134" t="s">
        <v>119</v>
      </c>
      <c r="C134" t="s">
        <v>89</v>
      </c>
      <c r="D134" t="s">
        <v>114</v>
      </c>
    </row>
    <row r="135" spans="1:5" x14ac:dyDescent="0.6">
      <c r="A135" t="s">
        <v>53</v>
      </c>
      <c r="B135" t="s">
        <v>119</v>
      </c>
      <c r="C135" t="s">
        <v>89</v>
      </c>
      <c r="D135" t="s">
        <v>113</v>
      </c>
    </row>
    <row r="136" spans="1:5" x14ac:dyDescent="0.6">
      <c r="A136" t="s">
        <v>53</v>
      </c>
      <c r="B136" t="s">
        <v>119</v>
      </c>
      <c r="C136" t="s">
        <v>89</v>
      </c>
      <c r="D136" t="s">
        <v>112</v>
      </c>
    </row>
    <row r="137" spans="1:5" x14ac:dyDescent="0.6">
      <c r="A137" t="s">
        <v>53</v>
      </c>
      <c r="B137" t="s">
        <v>119</v>
      </c>
      <c r="C137" t="s">
        <v>89</v>
      </c>
      <c r="D137" t="s">
        <v>94</v>
      </c>
    </row>
    <row r="138" spans="1:5" x14ac:dyDescent="0.6">
      <c r="A138" t="s">
        <v>53</v>
      </c>
      <c r="B138" t="s">
        <v>119</v>
      </c>
      <c r="C138" t="s">
        <v>89</v>
      </c>
      <c r="D138" t="s">
        <v>91</v>
      </c>
      <c r="E138">
        <v>855000</v>
      </c>
    </row>
    <row r="139" spans="1:5" x14ac:dyDescent="0.6">
      <c r="A139" t="s">
        <v>53</v>
      </c>
      <c r="B139" t="s">
        <v>119</v>
      </c>
      <c r="C139" t="s">
        <v>1</v>
      </c>
      <c r="D139" t="s">
        <v>116</v>
      </c>
    </row>
    <row r="140" spans="1:5" x14ac:dyDescent="0.6">
      <c r="A140" t="s">
        <v>53</v>
      </c>
      <c r="B140" t="s">
        <v>119</v>
      </c>
      <c r="C140" t="s">
        <v>1</v>
      </c>
      <c r="D140" t="s">
        <v>115</v>
      </c>
    </row>
    <row r="141" spans="1:5" x14ac:dyDescent="0.6">
      <c r="A141" t="s">
        <v>53</v>
      </c>
      <c r="B141" t="s">
        <v>119</v>
      </c>
      <c r="C141" t="s">
        <v>1</v>
      </c>
      <c r="D141" t="s">
        <v>114</v>
      </c>
    </row>
    <row r="142" spans="1:5" x14ac:dyDescent="0.6">
      <c r="A142" t="s">
        <v>53</v>
      </c>
      <c r="B142" t="s">
        <v>119</v>
      </c>
      <c r="C142" t="s">
        <v>1</v>
      </c>
      <c r="D142" t="s">
        <v>113</v>
      </c>
    </row>
    <row r="143" spans="1:5" x14ac:dyDescent="0.6">
      <c r="A143" t="s">
        <v>53</v>
      </c>
      <c r="B143" t="s">
        <v>119</v>
      </c>
      <c r="C143" t="s">
        <v>1</v>
      </c>
      <c r="D143" t="s">
        <v>112</v>
      </c>
    </row>
    <row r="144" spans="1:5" x14ac:dyDescent="0.6">
      <c r="A144" t="s">
        <v>53</v>
      </c>
      <c r="B144" t="s">
        <v>119</v>
      </c>
      <c r="C144" t="s">
        <v>1</v>
      </c>
      <c r="D144" t="s">
        <v>94</v>
      </c>
    </row>
    <row r="145" spans="1:5" x14ac:dyDescent="0.6">
      <c r="A145" t="s">
        <v>53</v>
      </c>
      <c r="B145" t="s">
        <v>119</v>
      </c>
      <c r="C145" t="s">
        <v>1</v>
      </c>
      <c r="D145" t="s">
        <v>91</v>
      </c>
      <c r="E145">
        <v>648707</v>
      </c>
    </row>
    <row r="146" spans="1:5" x14ac:dyDescent="0.6">
      <c r="A146" t="s">
        <v>53</v>
      </c>
      <c r="B146" t="s">
        <v>118</v>
      </c>
      <c r="C146" t="s">
        <v>7</v>
      </c>
      <c r="D146" t="s">
        <v>116</v>
      </c>
    </row>
    <row r="147" spans="1:5" x14ac:dyDescent="0.6">
      <c r="A147" t="s">
        <v>53</v>
      </c>
      <c r="B147" t="s">
        <v>118</v>
      </c>
      <c r="C147" t="s">
        <v>7</v>
      </c>
      <c r="D147" t="s">
        <v>115</v>
      </c>
    </row>
    <row r="148" spans="1:5" x14ac:dyDescent="0.6">
      <c r="A148" t="s">
        <v>53</v>
      </c>
      <c r="B148" t="s">
        <v>118</v>
      </c>
      <c r="C148" t="s">
        <v>7</v>
      </c>
      <c r="D148" t="s">
        <v>114</v>
      </c>
    </row>
    <row r="149" spans="1:5" x14ac:dyDescent="0.6">
      <c r="A149" t="s">
        <v>53</v>
      </c>
      <c r="B149" t="s">
        <v>118</v>
      </c>
      <c r="C149" t="s">
        <v>7</v>
      </c>
      <c r="D149" t="s">
        <v>113</v>
      </c>
    </row>
    <row r="150" spans="1:5" x14ac:dyDescent="0.6">
      <c r="A150" t="s">
        <v>53</v>
      </c>
      <c r="B150" t="s">
        <v>118</v>
      </c>
      <c r="C150" t="s">
        <v>7</v>
      </c>
      <c r="D150" t="s">
        <v>112</v>
      </c>
    </row>
    <row r="151" spans="1:5" x14ac:dyDescent="0.6">
      <c r="A151" t="s">
        <v>53</v>
      </c>
      <c r="B151" t="s">
        <v>118</v>
      </c>
      <c r="C151" t="s">
        <v>7</v>
      </c>
      <c r="D151" t="s">
        <v>94</v>
      </c>
    </row>
    <row r="152" spans="1:5" x14ac:dyDescent="0.6">
      <c r="A152" t="s">
        <v>53</v>
      </c>
      <c r="B152" t="s">
        <v>118</v>
      </c>
      <c r="C152" t="s">
        <v>7</v>
      </c>
      <c r="D152" t="s">
        <v>91</v>
      </c>
    </row>
    <row r="153" spans="1:5" x14ac:dyDescent="0.6">
      <c r="A153" t="s">
        <v>53</v>
      </c>
      <c r="B153" t="s">
        <v>118</v>
      </c>
      <c r="C153" t="s">
        <v>4</v>
      </c>
      <c r="D153" t="s">
        <v>116</v>
      </c>
    </row>
    <row r="154" spans="1:5" x14ac:dyDescent="0.6">
      <c r="A154" t="s">
        <v>53</v>
      </c>
      <c r="B154" t="s">
        <v>118</v>
      </c>
      <c r="C154" t="s">
        <v>4</v>
      </c>
      <c r="D154" t="s">
        <v>115</v>
      </c>
    </row>
    <row r="155" spans="1:5" x14ac:dyDescent="0.6">
      <c r="A155" t="s">
        <v>53</v>
      </c>
      <c r="B155" t="s">
        <v>118</v>
      </c>
      <c r="C155" t="s">
        <v>4</v>
      </c>
      <c r="D155" t="s">
        <v>114</v>
      </c>
    </row>
    <row r="156" spans="1:5" x14ac:dyDescent="0.6">
      <c r="A156" t="s">
        <v>53</v>
      </c>
      <c r="B156" t="s">
        <v>118</v>
      </c>
      <c r="C156" t="s">
        <v>4</v>
      </c>
      <c r="D156" t="s">
        <v>113</v>
      </c>
    </row>
    <row r="157" spans="1:5" x14ac:dyDescent="0.6">
      <c r="A157" t="s">
        <v>53</v>
      </c>
      <c r="B157" t="s">
        <v>118</v>
      </c>
      <c r="C157" t="s">
        <v>4</v>
      </c>
      <c r="D157" t="s">
        <v>112</v>
      </c>
    </row>
    <row r="158" spans="1:5" x14ac:dyDescent="0.6">
      <c r="A158" t="s">
        <v>53</v>
      </c>
      <c r="B158" t="s">
        <v>118</v>
      </c>
      <c r="C158" t="s">
        <v>4</v>
      </c>
      <c r="D158" t="s">
        <v>94</v>
      </c>
    </row>
    <row r="159" spans="1:5" x14ac:dyDescent="0.6">
      <c r="A159" t="s">
        <v>53</v>
      </c>
      <c r="B159" t="s">
        <v>118</v>
      </c>
      <c r="C159" t="s">
        <v>4</v>
      </c>
      <c r="D159" t="s">
        <v>91</v>
      </c>
    </row>
    <row r="160" spans="1:5" x14ac:dyDescent="0.6">
      <c r="A160" t="s">
        <v>53</v>
      </c>
      <c r="B160" t="s">
        <v>118</v>
      </c>
      <c r="C160" t="s">
        <v>6</v>
      </c>
      <c r="D160" t="s">
        <v>116</v>
      </c>
    </row>
    <row r="161" spans="1:5" x14ac:dyDescent="0.6">
      <c r="A161" t="s">
        <v>53</v>
      </c>
      <c r="B161" t="s">
        <v>118</v>
      </c>
      <c r="C161" t="s">
        <v>6</v>
      </c>
      <c r="D161" t="s">
        <v>115</v>
      </c>
    </row>
    <row r="162" spans="1:5" x14ac:dyDescent="0.6">
      <c r="A162" t="s">
        <v>53</v>
      </c>
      <c r="B162" t="s">
        <v>118</v>
      </c>
      <c r="C162" t="s">
        <v>6</v>
      </c>
      <c r="D162" t="s">
        <v>114</v>
      </c>
    </row>
    <row r="163" spans="1:5" x14ac:dyDescent="0.6">
      <c r="A163" t="s">
        <v>53</v>
      </c>
      <c r="B163" t="s">
        <v>118</v>
      </c>
      <c r="C163" t="s">
        <v>6</v>
      </c>
      <c r="D163" t="s">
        <v>113</v>
      </c>
    </row>
    <row r="164" spans="1:5" x14ac:dyDescent="0.6">
      <c r="A164" t="s">
        <v>53</v>
      </c>
      <c r="B164" t="s">
        <v>118</v>
      </c>
      <c r="C164" t="s">
        <v>6</v>
      </c>
      <c r="D164" t="s">
        <v>112</v>
      </c>
    </row>
    <row r="165" spans="1:5" x14ac:dyDescent="0.6">
      <c r="A165" t="s">
        <v>53</v>
      </c>
      <c r="B165" t="s">
        <v>118</v>
      </c>
      <c r="C165" t="s">
        <v>6</v>
      </c>
      <c r="D165" t="s">
        <v>94</v>
      </c>
    </row>
    <row r="166" spans="1:5" x14ac:dyDescent="0.6">
      <c r="A166" t="s">
        <v>53</v>
      </c>
      <c r="B166" t="s">
        <v>118</v>
      </c>
      <c r="C166" t="s">
        <v>6</v>
      </c>
      <c r="D166" t="s">
        <v>91</v>
      </c>
    </row>
    <row r="167" spans="1:5" x14ac:dyDescent="0.6">
      <c r="A167" t="s">
        <v>53</v>
      </c>
      <c r="B167" t="s">
        <v>118</v>
      </c>
      <c r="C167" t="s">
        <v>3</v>
      </c>
      <c r="D167" t="s">
        <v>116</v>
      </c>
    </row>
    <row r="168" spans="1:5" x14ac:dyDescent="0.6">
      <c r="A168" t="s">
        <v>53</v>
      </c>
      <c r="B168" t="s">
        <v>118</v>
      </c>
      <c r="C168" t="s">
        <v>3</v>
      </c>
      <c r="D168" t="s">
        <v>115</v>
      </c>
    </row>
    <row r="169" spans="1:5" x14ac:dyDescent="0.6">
      <c r="A169" t="s">
        <v>53</v>
      </c>
      <c r="B169" t="s">
        <v>118</v>
      </c>
      <c r="C169" t="s">
        <v>3</v>
      </c>
      <c r="D169" t="s">
        <v>114</v>
      </c>
    </row>
    <row r="170" spans="1:5" x14ac:dyDescent="0.6">
      <c r="A170" t="s">
        <v>53</v>
      </c>
      <c r="B170" t="s">
        <v>118</v>
      </c>
      <c r="C170" t="s">
        <v>3</v>
      </c>
      <c r="D170" t="s">
        <v>113</v>
      </c>
    </row>
    <row r="171" spans="1:5" x14ac:dyDescent="0.6">
      <c r="A171" t="s">
        <v>53</v>
      </c>
      <c r="B171" t="s">
        <v>118</v>
      </c>
      <c r="C171" t="s">
        <v>3</v>
      </c>
      <c r="D171" t="s">
        <v>112</v>
      </c>
    </row>
    <row r="172" spans="1:5" x14ac:dyDescent="0.6">
      <c r="A172" t="s">
        <v>53</v>
      </c>
      <c r="B172" t="s">
        <v>118</v>
      </c>
      <c r="C172" t="s">
        <v>3</v>
      </c>
      <c r="D172" t="s">
        <v>94</v>
      </c>
    </row>
    <row r="173" spans="1:5" x14ac:dyDescent="0.6">
      <c r="A173" t="s">
        <v>53</v>
      </c>
      <c r="B173" t="s">
        <v>118</v>
      </c>
      <c r="C173" t="s">
        <v>3</v>
      </c>
      <c r="D173" t="s">
        <v>91</v>
      </c>
    </row>
    <row r="174" spans="1:5" x14ac:dyDescent="0.6">
      <c r="A174" t="s">
        <v>53</v>
      </c>
      <c r="B174" t="s">
        <v>118</v>
      </c>
      <c r="C174" t="s">
        <v>2</v>
      </c>
      <c r="D174" t="s">
        <v>116</v>
      </c>
    </row>
    <row r="175" spans="1:5" x14ac:dyDescent="0.6">
      <c r="A175" t="s">
        <v>53</v>
      </c>
      <c r="B175" t="s">
        <v>118</v>
      </c>
      <c r="C175" t="s">
        <v>2</v>
      </c>
      <c r="D175" t="s">
        <v>115</v>
      </c>
      <c r="E175">
        <v>528369</v>
      </c>
    </row>
    <row r="176" spans="1:5" x14ac:dyDescent="0.6">
      <c r="A176" t="s">
        <v>53</v>
      </c>
      <c r="B176" t="s">
        <v>118</v>
      </c>
      <c r="C176" t="s">
        <v>2</v>
      </c>
      <c r="D176" t="s">
        <v>114</v>
      </c>
    </row>
    <row r="177" spans="1:5" x14ac:dyDescent="0.6">
      <c r="A177" t="s">
        <v>53</v>
      </c>
      <c r="B177" t="s">
        <v>118</v>
      </c>
      <c r="C177" t="s">
        <v>2</v>
      </c>
      <c r="D177" t="s">
        <v>113</v>
      </c>
    </row>
    <row r="178" spans="1:5" x14ac:dyDescent="0.6">
      <c r="A178" t="s">
        <v>53</v>
      </c>
      <c r="B178" t="s">
        <v>118</v>
      </c>
      <c r="C178" t="s">
        <v>2</v>
      </c>
      <c r="D178" t="s">
        <v>112</v>
      </c>
    </row>
    <row r="179" spans="1:5" x14ac:dyDescent="0.6">
      <c r="A179" t="s">
        <v>53</v>
      </c>
      <c r="B179" t="s">
        <v>118</v>
      </c>
      <c r="C179" t="s">
        <v>2</v>
      </c>
      <c r="D179" t="s">
        <v>94</v>
      </c>
    </row>
    <row r="180" spans="1:5" x14ac:dyDescent="0.6">
      <c r="A180" t="s">
        <v>53</v>
      </c>
      <c r="B180" t="s">
        <v>118</v>
      </c>
      <c r="C180" t="s">
        <v>2</v>
      </c>
      <c r="D180" t="s">
        <v>91</v>
      </c>
    </row>
    <row r="181" spans="1:5" x14ac:dyDescent="0.6">
      <c r="A181" t="s">
        <v>53</v>
      </c>
      <c r="B181" t="s">
        <v>118</v>
      </c>
      <c r="C181" t="s">
        <v>82</v>
      </c>
      <c r="D181" t="s">
        <v>116</v>
      </c>
    </row>
    <row r="182" spans="1:5" x14ac:dyDescent="0.6">
      <c r="A182" t="s">
        <v>53</v>
      </c>
      <c r="B182" t="s">
        <v>118</v>
      </c>
      <c r="C182" t="s">
        <v>82</v>
      </c>
      <c r="D182" t="s">
        <v>115</v>
      </c>
    </row>
    <row r="183" spans="1:5" x14ac:dyDescent="0.6">
      <c r="A183" t="s">
        <v>53</v>
      </c>
      <c r="B183" t="s">
        <v>118</v>
      </c>
      <c r="C183" t="s">
        <v>82</v>
      </c>
      <c r="D183" t="s">
        <v>114</v>
      </c>
    </row>
    <row r="184" spans="1:5" x14ac:dyDescent="0.6">
      <c r="A184" t="s">
        <v>53</v>
      </c>
      <c r="B184" t="s">
        <v>118</v>
      </c>
      <c r="C184" t="s">
        <v>82</v>
      </c>
      <c r="D184" t="s">
        <v>113</v>
      </c>
    </row>
    <row r="185" spans="1:5" x14ac:dyDescent="0.6">
      <c r="A185" t="s">
        <v>53</v>
      </c>
      <c r="B185" t="s">
        <v>118</v>
      </c>
      <c r="C185" t="s">
        <v>82</v>
      </c>
      <c r="D185" t="s">
        <v>112</v>
      </c>
    </row>
    <row r="186" spans="1:5" x14ac:dyDescent="0.6">
      <c r="A186" t="s">
        <v>53</v>
      </c>
      <c r="B186" t="s">
        <v>118</v>
      </c>
      <c r="C186" t="s">
        <v>82</v>
      </c>
      <c r="D186" t="s">
        <v>94</v>
      </c>
      <c r="E186">
        <v>1806606</v>
      </c>
    </row>
    <row r="187" spans="1:5" x14ac:dyDescent="0.6">
      <c r="A187" t="s">
        <v>53</v>
      </c>
      <c r="B187" t="s">
        <v>118</v>
      </c>
      <c r="C187" t="s">
        <v>82</v>
      </c>
      <c r="D187" t="s">
        <v>91</v>
      </c>
      <c r="E187">
        <v>368085</v>
      </c>
    </row>
    <row r="188" spans="1:5" x14ac:dyDescent="0.6">
      <c r="A188" t="s">
        <v>53</v>
      </c>
      <c r="B188" t="s">
        <v>118</v>
      </c>
      <c r="C188" t="s">
        <v>89</v>
      </c>
      <c r="D188" t="s">
        <v>116</v>
      </c>
    </row>
    <row r="189" spans="1:5" x14ac:dyDescent="0.6">
      <c r="A189" t="s">
        <v>53</v>
      </c>
      <c r="B189" t="s">
        <v>118</v>
      </c>
      <c r="C189" t="s">
        <v>89</v>
      </c>
      <c r="D189" t="s">
        <v>115</v>
      </c>
      <c r="E189">
        <v>683685.5</v>
      </c>
    </row>
    <row r="190" spans="1:5" x14ac:dyDescent="0.6">
      <c r="A190" t="s">
        <v>53</v>
      </c>
      <c r="B190" t="s">
        <v>118</v>
      </c>
      <c r="C190" t="s">
        <v>89</v>
      </c>
      <c r="D190" t="s">
        <v>114</v>
      </c>
      <c r="E190">
        <v>683685.5</v>
      </c>
    </row>
    <row r="191" spans="1:5" x14ac:dyDescent="0.6">
      <c r="A191" t="s">
        <v>53</v>
      </c>
      <c r="B191" t="s">
        <v>118</v>
      </c>
      <c r="C191" t="s">
        <v>89</v>
      </c>
      <c r="D191" t="s">
        <v>113</v>
      </c>
    </row>
    <row r="192" spans="1:5" x14ac:dyDescent="0.6">
      <c r="A192" t="s">
        <v>53</v>
      </c>
      <c r="B192" t="s">
        <v>118</v>
      </c>
      <c r="C192" t="s">
        <v>89</v>
      </c>
      <c r="D192" t="s">
        <v>112</v>
      </c>
    </row>
    <row r="193" spans="1:5" x14ac:dyDescent="0.6">
      <c r="A193" t="s">
        <v>53</v>
      </c>
      <c r="B193" t="s">
        <v>118</v>
      </c>
      <c r="C193" t="s">
        <v>89</v>
      </c>
      <c r="D193" t="s">
        <v>94</v>
      </c>
      <c r="E193">
        <v>683685.5</v>
      </c>
    </row>
    <row r="194" spans="1:5" x14ac:dyDescent="0.6">
      <c r="A194" t="s">
        <v>53</v>
      </c>
      <c r="B194" t="s">
        <v>118</v>
      </c>
      <c r="C194" t="s">
        <v>89</v>
      </c>
      <c r="D194" t="s">
        <v>91</v>
      </c>
      <c r="E194">
        <v>683685.5</v>
      </c>
    </row>
    <row r="195" spans="1:5" x14ac:dyDescent="0.6">
      <c r="A195" t="s">
        <v>53</v>
      </c>
      <c r="B195" t="s">
        <v>118</v>
      </c>
      <c r="C195" t="s">
        <v>1</v>
      </c>
      <c r="D195" t="s">
        <v>116</v>
      </c>
    </row>
    <row r="196" spans="1:5" x14ac:dyDescent="0.6">
      <c r="A196" t="s">
        <v>53</v>
      </c>
      <c r="B196" t="s">
        <v>118</v>
      </c>
      <c r="C196" t="s">
        <v>1</v>
      </c>
      <c r="D196" t="s">
        <v>115</v>
      </c>
    </row>
    <row r="197" spans="1:5" x14ac:dyDescent="0.6">
      <c r="A197" t="s">
        <v>53</v>
      </c>
      <c r="B197" t="s">
        <v>118</v>
      </c>
      <c r="C197" t="s">
        <v>1</v>
      </c>
      <c r="D197" t="s">
        <v>114</v>
      </c>
    </row>
    <row r="198" spans="1:5" x14ac:dyDescent="0.6">
      <c r="A198" t="s">
        <v>53</v>
      </c>
      <c r="B198" t="s">
        <v>118</v>
      </c>
      <c r="C198" t="s">
        <v>1</v>
      </c>
      <c r="D198" t="s">
        <v>113</v>
      </c>
    </row>
    <row r="199" spans="1:5" x14ac:dyDescent="0.6">
      <c r="A199" t="s">
        <v>53</v>
      </c>
      <c r="B199" t="s">
        <v>118</v>
      </c>
      <c r="C199" t="s">
        <v>1</v>
      </c>
      <c r="D199" t="s">
        <v>112</v>
      </c>
    </row>
    <row r="200" spans="1:5" x14ac:dyDescent="0.6">
      <c r="A200" t="s">
        <v>53</v>
      </c>
      <c r="B200" t="s">
        <v>118</v>
      </c>
      <c r="C200" t="s">
        <v>1</v>
      </c>
      <c r="D200" t="s">
        <v>94</v>
      </c>
    </row>
    <row r="201" spans="1:5" x14ac:dyDescent="0.6">
      <c r="A201" t="s">
        <v>53</v>
      </c>
      <c r="B201" t="s">
        <v>118</v>
      </c>
      <c r="C201" t="s">
        <v>1</v>
      </c>
      <c r="D2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9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53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SUM('SDCCD SDCE'!F21,'SDUSD AE'!F21,Sheet3!F21,Sheet4!F21,Sheet5!F21,Sheet6!F21,Sheet7!F21,Sheet8!F21,Sheet9!F21,Sheet10!F21,Sheet11!F21,Sheet12!F21,Sheet13!F21,Sheet14!F21,Sheet15!F21,Sheet16!F21,Sheet17!F21,Sheet18!F21,Sheet19!F21,Sheet20!F21)</f>
        <v>648707</v>
      </c>
      <c r="G19" s="54"/>
      <c r="H19" s="130">
        <f>SUM('SDCCD SDCE'!H21,'SDUSD AE'!H21,Sheet3!H21,Sheet4!H21,Sheet5!H21,Sheet6!H21,Sheet7!H21,Sheet8!H21,Sheet9!H21,Sheet10!H21,Sheet11!H21,Sheet12!H21,Sheet13!H21,Sheet14!H21,Sheet15!H21,Sheet16!H21,Sheet17!H21,Sheet18!H21,Sheet19!H21,Sheet20!H21)</f>
        <v>1538685.5</v>
      </c>
      <c r="I19" s="54"/>
      <c r="J19" s="148">
        <f>SUM('SDCCD SDCE'!J21,'SDUSD AE'!J21,Sheet3!J21,Sheet4!J21,Sheet5!J21,Sheet6!J21,Sheet7!J21,Sheet8!J21,Sheet9!J21,Sheet10!J21,Sheet11!J21,Sheet12!J21,Sheet13!J21,Sheet14!J21,Sheet15!J21,Sheet16!J21,Sheet17!J21,Sheet18!J21,Sheet19!J21,Sheet20!J21)</f>
        <v>368085</v>
      </c>
      <c r="K19" s="149"/>
      <c r="L19" s="150"/>
      <c r="M19" s="54"/>
      <c r="N19" s="148">
        <f>SUM('SDCCD SDCE'!N21,'SDUSD AE'!N21,Sheet3!N21,Sheet4!N21,Sheet5!N21,Sheet6!N21,Sheet7!N21,Sheet8!N21,Sheet9!N21,Sheet10!N21,Sheet11!N21,Sheet12!N21,Sheet13!N21,Sheet14!N21,Sheet15!N21,Sheet16!N21,Sheet17!N21,Sheet18!N21,Sheet19!N21,Sheet20!N21)</f>
        <v>0</v>
      </c>
      <c r="O19" s="149"/>
      <c r="P19" s="150"/>
      <c r="Q19" s="54"/>
      <c r="R19" s="130">
        <f>SUM('SDCCD SDCE'!R21,'SDUSD AE'!R21,Sheet3!R21,Sheet4!R21,Sheet5!R21,Sheet6!R21,Sheet7!R21,Sheet8!R21,Sheet9!R21,Sheet10!R21,Sheet11!R21,Sheet12!R21,Sheet13!R21,Sheet14!R21,Sheet15!R21,Sheet16!R21,Sheet17!R21,Sheet18!R21,Sheet19!R21,Sheet20!R21)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0">
        <f>SUM('SDCCD SDCE'!T21,'SDUSD AE'!T21,Sheet3!T21,Sheet4!T21,Sheet5!T21,Sheet6!T21,Sheet7!T21,Sheet8!T21,Sheet9!T21,Sheet10!T21,Sheet11!T21,Sheet12!T21,Sheet13!T21,Sheet14!T21,Sheet15!T21,Sheet16!T21,Sheet17!T21,Sheet18!T21,Sheet19!T21,Sheet20!T21)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SUM('SDCCD SDCE'!V21,'SDUSD AE'!V21,Sheet3!V21,Sheet4!V21,Sheet5!V21,Sheet6!V21,Sheet7!V21,Sheet8!V21,Sheet9!V21,Sheet10!V21,Sheet11!V21,Sheet12!V21,Sheet13!V21,Sheet14!V21,Sheet15!V21,Sheet16!V21,Sheet17!V21,Sheet18!V21,Sheet19!V21,Sheet20!V21)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0">
        <f>SUM('SDCCD SDCE'!X21,'SDUSD AE'!X21,Sheet3!X21,Sheet4!X21,Sheet5!X21,Sheet6!X21,Sheet7!X21,Sheet8!X21,Sheet9!X21,Sheet10!X21,Sheet11!X21,Sheet12!X21,Sheet13!X21,Sheet14!X21,Sheet15!X21,Sheet16!X21,Sheet17!X21,Sheet18!X21,Sheet19!X21,Sheet20!X21)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2555477.5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SUM('SDCCD SDCE'!F23,'SDUSD AE'!F23,Sheet3!F23,Sheet4!F23,Sheet5!F23,Sheet6!F23,Sheet7!F23,Sheet8!F23,Sheet9!F23,Sheet10!F23,Sheet11!F23,Sheet12!F23,Sheet13!F23,Sheet14!F23,Sheet15!F23,Sheet16!F23,Sheet17!F23,Sheet18!F23,Sheet19!F23,Sheet20!F23)</f>
        <v>0</v>
      </c>
      <c r="G21" s="54"/>
      <c r="H21" s="130">
        <f>SUM('SDCCD SDCE'!H23,'SDUSD AE'!H23,Sheet3!H23,Sheet4!H23,Sheet5!H23,Sheet6!H23,Sheet7!H23,Sheet8!H23,Sheet9!H23,Sheet10!H23,Sheet11!H23,Sheet12!H23,Sheet13!H23,Sheet14!H23,Sheet15!H23,Sheet16!H23,Sheet17!H23,Sheet18!H23,Sheet19!H23,Sheet20!H23)</f>
        <v>683685.5</v>
      </c>
      <c r="I21" s="54"/>
      <c r="J21" s="148">
        <f>SUM('SDCCD SDCE'!J23,'SDUSD AE'!J23,Sheet3!J23,Sheet4!J23,Sheet5!J23,Sheet6!J23,Sheet7!J23,Sheet8!J23,Sheet9!J23,Sheet10!J23,Sheet11!J23,Sheet12!J23,Sheet13!J23,Sheet14!J23,Sheet15!J23,Sheet16!J23,Sheet17!J23,Sheet18!J23,Sheet19!J23,Sheet20!J23)</f>
        <v>1806606</v>
      </c>
      <c r="K21" s="149"/>
      <c r="L21" s="150"/>
      <c r="M21" s="54"/>
      <c r="N21" s="148">
        <f>SUM('SDCCD SDCE'!N23,'SDUSD AE'!N23,Sheet3!N23,Sheet4!N23,Sheet5!N23,Sheet6!N23,Sheet7!N23,Sheet8!N23,Sheet9!N23,Sheet10!N23,Sheet11!N23,Sheet12!N23,Sheet13!N23,Sheet14!N23,Sheet15!N23,Sheet16!N23,Sheet17!N23,Sheet18!N23,Sheet19!N23,Sheet20!N23)</f>
        <v>0</v>
      </c>
      <c r="O21" s="149"/>
      <c r="P21" s="150"/>
      <c r="Q21" s="54"/>
      <c r="R21" s="130">
        <f>SUM('SDCCD SDCE'!R23,'SDUSD AE'!R23,Sheet3!R23,Sheet4!R23,Sheet5!R23,Sheet6!R23,Sheet7!R23,Sheet8!R23,Sheet9!R23,Sheet10!R23,Sheet11!R23,Sheet12!R23,Sheet13!R23,Sheet14!R23,Sheet15!R23,Sheet16!R23,Sheet17!R23,Sheet18!R23,Sheet19!R23,Sheet20!R23)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SUM('SDCCD SDCE'!T23,'SDUSD AE'!T23,Sheet3!T23,Sheet4!T23,Sheet5!T23,Sheet6!T23,Sheet7!T23,Sheet8!T23,Sheet9!T23,Sheet10!T23,Sheet11!T23,Sheet12!T23,Sheet13!T23,Sheet14!T23,Sheet15!T23,Sheet16!T23,Sheet17!T23,Sheet18!T23,Sheet19!T23,Sheet20!T23)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SUM('SDCCD SDCE'!V23,'SDUSD AE'!V23,Sheet3!V23,Sheet4!V23,Sheet5!V23,Sheet6!V23,Sheet7!V23,Sheet8!V23,Sheet9!V23,Sheet10!V23,Sheet11!V23,Sheet12!V23,Sheet13!V23,Sheet14!V23,Sheet15!V23,Sheet16!V23,Sheet17!V23,Sheet18!V23,Sheet19!V23,Sheet20!V23)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0">
        <f>SUM('SDCCD SDCE'!X23,'SDUSD AE'!X23,Sheet3!X23,Sheet4!X23,Sheet5!X23,Sheet6!X23,Sheet7!X23,Sheet8!X23,Sheet9!X23,Sheet10!X23,Sheet11!X23,Sheet12!X23,Sheet13!X23,Sheet14!X23,Sheet15!X23,Sheet16!X23,Sheet17!X23,Sheet18!X23,Sheet19!X23,Sheet20!X23)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2490291.5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SUM('SDCCD SDCE'!F25,'SDUSD AE'!F25,Sheet3!F25,Sheet4!F25,Sheet5!F25,Sheet6!F25,Sheet7!F25,Sheet8!F25,Sheet9!F25,Sheet10!F25,Sheet11!F25,Sheet12!F25,Sheet13!F25,Sheet14!F25,Sheet15!F25,Sheet16!F25,Sheet17!F25,Sheet18!F25,Sheet19!F25,Sheet20!F25)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SUM('SDCCD SDCE'!H25,'SDUSD AE'!H25,Sheet3!H25,Sheet4!H25,Sheet5!H25,Sheet6!H25,Sheet7!H25,Sheet8!H25,Sheet9!H25,Sheet10!H25,Sheet11!H25,Sheet12!H25,Sheet13!H25,Sheet14!H25,Sheet15!H25,Sheet16!H25,Sheet17!H25,Sheet18!H25,Sheet19!H25,Sheet20!H25)</f>
        <v>0</v>
      </c>
      <c r="I23" s="54"/>
      <c r="J23" s="148">
        <f>SUM('SDCCD SDCE'!J25,'SDUSD AE'!J25,Sheet3!J25,Sheet4!J25,Sheet5!J25,Sheet6!J25,Sheet7!J25,Sheet8!J25,Sheet9!J25,Sheet10!J25,Sheet11!J25,Sheet12!J25,Sheet13!J25,Sheet14!J25,Sheet15!J25,Sheet16!J25,Sheet17!J25,Sheet18!J25,Sheet19!J25,Sheet20!J25)</f>
        <v>0</v>
      </c>
      <c r="K23" s="149"/>
      <c r="L23" s="150"/>
      <c r="M23" s="54"/>
      <c r="N23" s="148">
        <f>SUM('SDCCD SDCE'!N25,'SDUSD AE'!N25,Sheet3!N25,Sheet4!N25,Sheet5!N25,Sheet6!N25,Sheet7!N25,Sheet8!N25,Sheet9!N25,Sheet10!N25,Sheet11!N25,Sheet12!N25,Sheet13!N25,Sheet14!N25,Sheet15!N25,Sheet16!N25,Sheet17!N25,Sheet18!N25,Sheet19!N25,Sheet20!N25)</f>
        <v>0</v>
      </c>
      <c r="O23" s="149"/>
      <c r="P23" s="150"/>
      <c r="Q23" s="54"/>
      <c r="R23" s="130">
        <f>SUM('SDCCD SDCE'!R25,'SDUSD AE'!R25,Sheet3!R25,Sheet4!R25,Sheet5!R25,Sheet6!R25,Sheet7!R25,Sheet8!R25,Sheet9!R25,Sheet10!R25,Sheet11!R25,Sheet12!R25,Sheet13!R25,Sheet14!R25,Sheet15!R25,Sheet16!R25,Sheet17!R25,Sheet18!R25,Sheet19!R25,Sheet20!R25)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SUM('SDCCD SDCE'!T25,'SDUSD AE'!T25,Sheet3!T25,Sheet4!T25,Sheet5!T25,Sheet6!T25,Sheet7!T25,Sheet8!T25,Sheet9!T25,Sheet10!T25,Sheet11!T25,Sheet12!T25,Sheet13!T25,Sheet14!T25,Sheet15!T25,Sheet16!T25,Sheet17!T25,Sheet18!T25,Sheet19!T25,Sheet20!T25)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SUM('SDCCD SDCE'!V25,'SDUSD AE'!V25,Sheet3!V25,Sheet4!V25,Sheet5!V25,Sheet6!V25,Sheet7!V25,Sheet8!V25,Sheet9!V25,Sheet10!V25,Sheet11!V25,Sheet12!V25,Sheet13!V25,Sheet14!V25,Sheet15!V25,Sheet16!V25,Sheet17!V25,Sheet18!V25,Sheet19!V25,Sheet20!V25)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SUM('SDCCD SDCE'!X25,'SDUSD AE'!X25,Sheet3!X25,Sheet4!X25,Sheet5!X25,Sheet6!X25,Sheet7!X25,Sheet8!X25,Sheet9!X25,Sheet10!X25,Sheet11!X25,Sheet12!X25,Sheet13!X25,Sheet14!X25,Sheet15!X25,Sheet16!X25,Sheet17!X25,Sheet18!X25,Sheet19!X25,Sheet20!X25)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SUM('SDCCD SDCE'!F27,'SDUSD AE'!F27,Sheet3!F27,Sheet4!F27,Sheet5!F27,Sheet6!F27,Sheet7!F27,Sheet8!F27,Sheet9!F27,Sheet10!F27,Sheet11!F27,Sheet12!F27,Sheet13!F27,Sheet14!F27,Sheet15!F27,Sheet16!F27,Sheet17!F27,Sheet18!F27,Sheet19!F27,Sheet20!F27)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SUM('SDCCD SDCE'!H27,'SDUSD AE'!H27,Sheet3!H27,Sheet4!H27,Sheet5!H27,Sheet6!H27,Sheet7!H27,Sheet8!H27,Sheet9!H27,Sheet10!H27,Sheet11!H27,Sheet12!H27,Sheet13!H27,Sheet14!H27,Sheet15!H27,Sheet16!H27,Sheet17!H27,Sheet18!H27,Sheet19!H27,Sheet20!H27)</f>
        <v>0</v>
      </c>
      <c r="I25" s="54"/>
      <c r="J25" s="148">
        <f>SUM('SDCCD SDCE'!J27,'SDUSD AE'!J27,Sheet3!J27,Sheet4!J27,Sheet5!J27,Sheet6!J27,Sheet7!J27,Sheet8!J27,Sheet9!J27,Sheet10!J27,Sheet11!J27,Sheet12!J27,Sheet13!J27,Sheet14!J27,Sheet15!J27,Sheet16!J27,Sheet17!J27,Sheet18!J27,Sheet19!J27,Sheet20!J27)</f>
        <v>0</v>
      </c>
      <c r="K25" s="149"/>
      <c r="L25" s="150"/>
      <c r="M25" s="54"/>
      <c r="N25" s="148">
        <f>SUM('SDCCD SDCE'!N27,'SDUSD AE'!N27,Sheet3!N27,Sheet4!N27,Sheet5!N27,Sheet6!N27,Sheet7!N27,Sheet8!N27,Sheet9!N27,Sheet10!N27,Sheet11!N27,Sheet12!N27,Sheet13!N27,Sheet14!N27,Sheet15!N27,Sheet16!N27,Sheet17!N27,Sheet18!N27,Sheet19!N27,Sheet20!N27)</f>
        <v>0</v>
      </c>
      <c r="O25" s="149"/>
      <c r="P25" s="150"/>
      <c r="Q25" s="54"/>
      <c r="R25" s="130">
        <f>SUM('SDCCD SDCE'!R27,'SDUSD AE'!R27,Sheet3!R27,Sheet4!R27,Sheet5!R27,Sheet6!R27,Sheet7!R27,Sheet8!R27,Sheet9!R27,Sheet10!R27,Sheet11!R27,Sheet12!R27,Sheet13!R27,Sheet14!R27,Sheet15!R27,Sheet16!R27,Sheet17!R27,Sheet18!R27,Sheet19!R27,Sheet20!R27)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SUM('SDCCD SDCE'!T27,'SDUSD AE'!T27,Sheet3!T27,Sheet4!T27,Sheet5!T27,Sheet6!T27,Sheet7!T27,Sheet8!T27,Sheet9!T27,Sheet10!T27,Sheet11!T27,Sheet12!T27,Sheet13!T27,Sheet14!T27,Sheet15!T27,Sheet16!T27,Sheet17!T27,Sheet18!T27,Sheet19!T27,Sheet20!T27)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SUM('SDCCD SDCE'!V27,'SDUSD AE'!V27,Sheet3!V27,Sheet4!V27,Sheet5!V27,Sheet6!V27,Sheet7!V27,Sheet8!V27,Sheet9!V27,Sheet10!V27,Sheet11!V27,Sheet12!V27,Sheet13!V27,Sheet14!V27,Sheet15!V27,Sheet16!V27,Sheet17!V27,Sheet18!V27,Sheet19!V27,Sheet20!V27)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SUM('SDCCD SDCE'!X27,'SDUSD AE'!X27,Sheet3!X27,Sheet4!X27,Sheet5!X27,Sheet6!X27,Sheet7!X27,Sheet8!X27,Sheet9!X27,Sheet10!X27,Sheet11!X27,Sheet12!X27,Sheet13!X27,Sheet14!X27,Sheet15!X27,Sheet16!X27,Sheet17!X27,Sheet18!X27,Sheet19!X27,Sheet20!X27)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SUM('SDCCD SDCE'!F29,'SDUSD AE'!F29,Sheet3!F29,Sheet4!F29,Sheet5!F29,Sheet6!F29,Sheet7!F29,Sheet8!F29,Sheet9!F29,Sheet10!F29,Sheet11!F29,Sheet12!F29,Sheet13!F29,Sheet14!F29,Sheet15!F29,Sheet16!F29,Sheet17!F29,Sheet18!F29,Sheet19!F29,Sheet20!F29)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SUM('SDCCD SDCE'!H29,'SDUSD AE'!H29,Sheet3!H29,Sheet4!H29,Sheet5!H29,Sheet6!H29,Sheet7!H29,Sheet8!H29,Sheet9!H29,Sheet10!H29,Sheet11!H29,Sheet12!H29,Sheet13!H29,Sheet14!H29,Sheet15!H29,Sheet16!H29,Sheet17!H29,Sheet18!H29,Sheet19!H29,Sheet20!H29)</f>
        <v>683685.5</v>
      </c>
      <c r="I27" s="54"/>
      <c r="J27" s="148">
        <f>SUM('SDCCD SDCE'!J29,'SDUSD AE'!J29,Sheet3!J29,Sheet4!J29,Sheet5!J29,Sheet6!J29,Sheet7!J29,Sheet8!J29,Sheet9!J29,Sheet10!J29,Sheet11!J29,Sheet12!J29,Sheet13!J29,Sheet14!J29,Sheet15!J29,Sheet16!J29,Sheet17!J29,Sheet18!J29,Sheet19!J29,Sheet20!J29)</f>
        <v>0</v>
      </c>
      <c r="K27" s="149"/>
      <c r="L27" s="150"/>
      <c r="M27" s="54"/>
      <c r="N27" s="148">
        <f>SUM('SDCCD SDCE'!N29,'SDUSD AE'!N29,Sheet3!N29,Sheet4!N29,Sheet5!N29,Sheet6!N29,Sheet7!N29,Sheet8!N29,Sheet9!N29,Sheet10!N29,Sheet11!N29,Sheet12!N29,Sheet13!N29,Sheet14!N29,Sheet15!N29,Sheet16!N29,Sheet17!N29,Sheet18!N29,Sheet19!N29,Sheet20!N29)</f>
        <v>0</v>
      </c>
      <c r="O27" s="149"/>
      <c r="P27" s="150"/>
      <c r="Q27" s="54"/>
      <c r="R27" s="130">
        <f>SUM('SDCCD SDCE'!R29,'SDUSD AE'!R29,Sheet3!R29,Sheet4!R29,Sheet5!R29,Sheet6!R29,Sheet7!R29,Sheet8!R29,Sheet9!R29,Sheet10!R29,Sheet11!R29,Sheet12!R29,Sheet13!R29,Sheet14!R29,Sheet15!R29,Sheet16!R29,Sheet17!R29,Sheet18!R29,Sheet19!R29,Sheet20!R29)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SUM('SDCCD SDCE'!T29,'SDUSD AE'!T29,Sheet3!T29,Sheet4!T29,Sheet5!T29,Sheet6!T29,Sheet7!T29,Sheet8!T29,Sheet9!T29,Sheet10!T29,Sheet11!T29,Sheet12!T29,Sheet13!T29,Sheet14!T29,Sheet15!T29,Sheet16!T29,Sheet17!T29,Sheet18!T29,Sheet19!T29,Sheet20!T29)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SUM('SDCCD SDCE'!V29,'SDUSD AE'!V29,Sheet3!V29,Sheet4!V29,Sheet5!V29,Sheet6!V29,Sheet7!V29,Sheet8!V29,Sheet9!V29,Sheet10!V29,Sheet11!V29,Sheet12!V29,Sheet13!V29,Sheet14!V29,Sheet15!V29,Sheet16!V29,Sheet17!V29,Sheet18!V29,Sheet19!V29,Sheet20!V29)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SUM('SDCCD SDCE'!X29,'SDUSD AE'!X29,Sheet3!X29,Sheet4!X29,Sheet5!X29,Sheet6!X29,Sheet7!X29,Sheet8!X29,Sheet9!X29,Sheet10!X29,Sheet11!X29,Sheet12!X29,Sheet13!X29,Sheet14!X29,Sheet15!X29,Sheet16!X29,Sheet17!X29,Sheet18!X29,Sheet19!X29,Sheet20!X29)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683685.5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SUM('SDCCD SDCE'!F31,'SDUSD AE'!F31,Sheet3!F31,Sheet4!F31,Sheet5!F31,Sheet6!F31,Sheet7!F31,Sheet8!F31,Sheet9!F31,Sheet10!F31,Sheet11!F31,Sheet12!F31,Sheet13!F31,Sheet14!F31,Sheet15!F31,Sheet16!F31,Sheet17!F31,Sheet18!F31,Sheet19!F31,Sheet20!F31)</f>
        <v>0</v>
      </c>
      <c r="G29" s="54"/>
      <c r="H29" s="130">
        <f>SUM('SDCCD SDCE'!H31,'SDUSD AE'!H31,Sheet3!H31,Sheet4!H31,Sheet5!H31,Sheet6!H31,Sheet7!H31,Sheet8!H31,Sheet9!H31,Sheet10!H31,Sheet11!H31,Sheet12!H31,Sheet13!H31,Sheet14!H31,Sheet15!H31,Sheet16!H31,Sheet17!H31,Sheet18!H31,Sheet19!H31,Sheet20!H31)</f>
        <v>683685.5</v>
      </c>
      <c r="I29" s="54"/>
      <c r="J29" s="148">
        <f>SUM('SDCCD SDCE'!J31,'SDUSD AE'!J31,Sheet3!J31,Sheet4!J31,Sheet5!J31,Sheet6!J31,Sheet7!J31,Sheet8!J31,Sheet9!J31,Sheet10!J31,Sheet11!J31,Sheet12!J31,Sheet13!J31,Sheet14!J31,Sheet15!J31,Sheet16!J31,Sheet17!J31,Sheet18!J31,Sheet19!J31,Sheet20!J31)</f>
        <v>0</v>
      </c>
      <c r="K29" s="149"/>
      <c r="L29" s="150"/>
      <c r="M29" s="54"/>
      <c r="N29" s="148">
        <f>SUM('SDCCD SDCE'!N31,'SDUSD AE'!N31,Sheet3!N31,Sheet4!N31,Sheet5!N31,Sheet6!N31,Sheet7!N31,Sheet8!N31,Sheet9!N31,Sheet10!N31,Sheet11!N31,Sheet12!N31,Sheet13!N31,Sheet14!N31,Sheet15!N31,Sheet16!N31,Sheet17!N31,Sheet18!N31,Sheet19!N31,Sheet20!N31)</f>
        <v>528369</v>
      </c>
      <c r="O29" s="149"/>
      <c r="P29" s="150"/>
      <c r="Q29" s="54"/>
      <c r="R29" s="130">
        <f>SUM('SDCCD SDCE'!R31,'SDUSD AE'!R31,Sheet3!R31,Sheet4!R31,Sheet5!R31,Sheet6!R31,Sheet7!R31,Sheet8!R31,Sheet9!R31,Sheet10!R31,Sheet11!R31,Sheet12!R31,Sheet13!R31,Sheet14!R31,Sheet15!R31,Sheet16!R31,Sheet17!R31,Sheet18!R31,Sheet19!R31,Sheet20!R31)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SUM('SDCCD SDCE'!T31,'SDUSD AE'!T31,Sheet3!T31,Sheet4!T31,Sheet5!T31,Sheet6!T31,Sheet7!T31,Sheet8!T31,Sheet9!T31,Sheet10!T31,Sheet11!T31,Sheet12!T31,Sheet13!T31,Sheet14!T31,Sheet15!T31,Sheet16!T31,Sheet17!T31,Sheet18!T31,Sheet19!T31,Sheet20!T31)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SUM('SDCCD SDCE'!V31,'SDUSD AE'!V31,Sheet3!V31,Sheet4!V31,Sheet5!V31,Sheet6!V31,Sheet7!V31,Sheet8!V31,Sheet9!V31,Sheet10!V31,Sheet11!V31,Sheet12!V31,Sheet13!V31,Sheet14!V31,Sheet15!V31,Sheet16!V31,Sheet17!V31,Sheet18!V31,Sheet19!V31,Sheet20!V31)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SUM('SDCCD SDCE'!X31,'SDUSD AE'!X31,Sheet3!X31,Sheet4!X31,Sheet5!X31,Sheet6!X31,Sheet7!X31,Sheet8!X31,Sheet9!X31,Sheet10!X31,Sheet11!X31,Sheet12!X31,Sheet13!X31,Sheet14!X31,Sheet15!X31,Sheet16!X31,Sheet17!X31,Sheet18!X31,Sheet19!X31,Sheet20!X31)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1212054.5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SUM('SDCCD SDCE'!F33,'SDUSD AE'!F33,Sheet3!F33,Sheet4!F33,Sheet5!F33,Sheet6!F33,Sheet7!F33,Sheet8!F33,Sheet9!F33,Sheet10!F33,Sheet11!F33,Sheet12!F33,Sheet13!F33,Sheet14!F33,Sheet15!F33,Sheet16!F33,Sheet17!F33,Sheet18!F33,Sheet19!F33,Sheet20!F33)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SUM('SDCCD SDCE'!H33,'SDUSD AE'!H33,Sheet3!H33,Sheet4!H33,Sheet5!H33,Sheet6!H33,Sheet7!H33,Sheet8!H33,Sheet9!H33,Sheet10!H33,Sheet11!H33,Sheet12!H33,Sheet13!H33,Sheet14!H33,Sheet15!H33,Sheet16!H33,Sheet17!H33,Sheet18!H33,Sheet19!H33,Sheet20!H33)</f>
        <v>0</v>
      </c>
      <c r="I31" s="54"/>
      <c r="J31" s="148">
        <f>SUM('SDCCD SDCE'!J33,'SDUSD AE'!J33,Sheet3!J33,Sheet4!J33,Sheet5!J33,Sheet6!J33,Sheet7!J33,Sheet8!J33,Sheet9!J33,Sheet10!J33,Sheet11!J33,Sheet12!J33,Sheet13!J33,Sheet14!J33,Sheet15!J33,Sheet16!J33,Sheet17!J33,Sheet18!J33,Sheet19!J33,Sheet20!J33)</f>
        <v>0</v>
      </c>
      <c r="K31" s="149"/>
      <c r="L31" s="150"/>
      <c r="M31" s="54"/>
      <c r="N31" s="148">
        <f>SUM('SDCCD SDCE'!N33,'SDUSD AE'!N33,Sheet3!N33,Sheet4!N33,Sheet5!N33,Sheet6!N33,Sheet7!N33,Sheet8!N33,Sheet9!N33,Sheet10!N33,Sheet11!N33,Sheet12!N33,Sheet13!N33,Sheet14!N33,Sheet15!N33,Sheet16!N33,Sheet17!N33,Sheet18!N33,Sheet19!N33,Sheet20!N33)</f>
        <v>0</v>
      </c>
      <c r="O31" s="149"/>
      <c r="P31" s="150"/>
      <c r="Q31" s="54"/>
      <c r="R31" s="130">
        <f>SUM('SDCCD SDCE'!R33,'SDUSD AE'!R33,Sheet3!R33,Sheet4!R33,Sheet5!R33,Sheet6!R33,Sheet7!R33,Sheet8!R33,Sheet9!R33,Sheet10!R33,Sheet11!R33,Sheet12!R33,Sheet13!R33,Sheet14!R33,Sheet15!R33,Sheet16!R33,Sheet17!R33,Sheet18!R33,Sheet19!R33,Sheet20!R33)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SUM('SDCCD SDCE'!T33,'SDUSD AE'!T33,Sheet3!T33,Sheet4!T33,Sheet5!T33,Sheet6!T33,Sheet7!T33,Sheet8!T33,Sheet9!T33,Sheet10!T33,Sheet11!T33,Sheet12!T33,Sheet13!T33,Sheet14!T33,Sheet15!T33,Sheet16!T33,Sheet17!T33,Sheet18!T33,Sheet19!T33,Sheet20!T33)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SUM('SDCCD SDCE'!V33,'SDUSD AE'!V33,Sheet3!V33,Sheet4!V33,Sheet5!V33,Sheet6!V33,Sheet7!V33,Sheet8!V33,Sheet9!V33,Sheet10!V33,Sheet11!V33,Sheet12!V33,Sheet13!V33,Sheet14!V33,Sheet15!V33,Sheet16!V33,Sheet17!V33,Sheet18!V33,Sheet19!V33,Sheet20!V33)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SUM('SDCCD SDCE'!X33,'SDUSD AE'!X33,Sheet3!X33,Sheet4!X33,Sheet5!X33,Sheet6!X33,Sheet7!X33,Sheet8!X33,Sheet9!X33,Sheet10!X33,Sheet11!X33,Sheet12!X33,Sheet13!X33,Sheet14!X33,Sheet15!X33,Sheet16!X33,Sheet17!X33,Sheet18!X33,Sheet19!X33,Sheet20!X33)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0</v>
      </c>
      <c r="AA31" s="56"/>
      <c r="AB31" s="57"/>
    </row>
    <row r="32" spans="1:35" ht="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5" t="s">
        <v>0</v>
      </c>
      <c r="D33" s="176"/>
      <c r="E33" s="57"/>
      <c r="F33" s="132">
        <f>SUM(F19:F31)</f>
        <v>648707</v>
      </c>
      <c r="G33" s="21"/>
      <c r="H33" s="132">
        <f>SUM(H19:H31)</f>
        <v>3589742</v>
      </c>
      <c r="I33" s="57"/>
      <c r="J33" s="177">
        <f>SUM(J19:L31)</f>
        <v>2174691</v>
      </c>
      <c r="K33" s="178"/>
      <c r="L33" s="179"/>
      <c r="M33" s="57"/>
      <c r="N33" s="180">
        <f>SUM(N19:P31)</f>
        <v>528369</v>
      </c>
      <c r="O33" s="181"/>
      <c r="P33" s="182"/>
      <c r="Q33" s="57"/>
      <c r="R33" s="132">
        <f>SUM(R19:R31)</f>
        <v>0</v>
      </c>
      <c r="S33" s="57"/>
      <c r="T33" s="132">
        <f>SUM(T19:T31)</f>
        <v>0</v>
      </c>
      <c r="U33" s="57"/>
      <c r="V33" s="133">
        <f>SUM(V19:V31)</f>
        <v>0</v>
      </c>
      <c r="W33" s="57"/>
      <c r="X33" s="133">
        <f>SUM(X19:X31)</f>
        <v>0</v>
      </c>
      <c r="Y33" s="57"/>
      <c r="Z33" s="133">
        <f>SUM(Z19:Z31)</f>
        <v>6941509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SUM('SDCCD SDCE'!F44,'SDUSD AE'!F44,Sheet3!F44,Sheet4!F44,Sheet5!F44,Sheet6!F44,Sheet7!F44,Sheet8!F44,Sheet9!F44,Sheet10!F44,Sheet11!F44,Sheet12!F44,Sheet13!F44,Sheet14!F44,Sheet15!F44,Sheet16!F44,Sheet17!F44,Sheet18!F44,Sheet19!F44,Sheet20!F44)</f>
        <v>680628</v>
      </c>
      <c r="G43" s="54"/>
      <c r="H43" s="130">
        <f>SUM('SDCCD SDCE'!H44,'SDUSD AE'!H44,Sheet3!H44,Sheet4!H44,Sheet5!H44,Sheet6!H44,Sheet7!H44,Sheet8!H44,Sheet9!H44,Sheet10!H44,Sheet11!H44,Sheet12!H44,Sheet13!H44,Sheet14!H44,Sheet15!H44,Sheet16!H44,Sheet17!H44,Sheet18!H44,Sheet19!H44,Sheet20!H44)</f>
        <v>31921</v>
      </c>
      <c r="I43" s="86"/>
      <c r="J43" s="141">
        <f>IFERROR(H43/F43,0)</f>
        <v>4.6899334144349041E-2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SUM('SDCCD SDCE'!F46,'SDUSD AE'!F46,Sheet3!F46,Sheet4!F46,Sheet5!F46,Sheet6!F46,Sheet7!F46,Sheet8!F46,Sheet9!F46,Sheet10!F46,Sheet11!F46,Sheet12!F46,Sheet13!F46,Sheet14!F46,Sheet15!F46,Sheet16!F46,Sheet17!F46,Sheet18!F46,Sheet19!F46,Sheet20!F46)</f>
        <v>3652360</v>
      </c>
      <c r="G45" s="54"/>
      <c r="J45" s="143"/>
      <c r="K45" s="86"/>
      <c r="L45" s="130">
        <f>SUM('SDCCD SDCE'!L46,'SDUSD AE'!L46,Sheet3!L46,Sheet4!L46,Sheet5!L46,Sheet6!L46,Sheet7!L46,Sheet8!L46,Sheet9!L46,Sheet10!L46,Sheet11!L46,Sheet12!L46,Sheet13!L46,Sheet14!L46,Sheet15!L46,Sheet16!L46,Sheet17!L46,Sheet18!L46,Sheet19!L46,Sheet20!L46)</f>
        <v>182618</v>
      </c>
      <c r="M45" s="87"/>
      <c r="N45" s="141">
        <f>IFERROR(L45/F45,0)</f>
        <v>0.05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4332988</v>
      </c>
      <c r="G47" s="21"/>
      <c r="H47" s="132">
        <f>H43</f>
        <v>31921</v>
      </c>
      <c r="I47" s="83"/>
      <c r="J47" s="141">
        <f>IFERROR(H47/F47,0)</f>
        <v>7.3669717063605993E-3</v>
      </c>
      <c r="K47" s="86"/>
      <c r="L47" s="132">
        <f>L45</f>
        <v>182618</v>
      </c>
      <c r="M47" s="83"/>
      <c r="N47" s="141">
        <f>IFERROR(L47/F47,0)</f>
        <v>4.2145974094550918E-2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8" t="s">
        <v>95</v>
      </c>
      <c r="D57" s="189" t="s">
        <v>83</v>
      </c>
      <c r="E57" s="21"/>
      <c r="F57" s="134">
        <f>SUM('SDCCD SDCE'!F58,'SDUSD AE'!F58,Sheet3!F58,Sheet4!F58,Sheet5!F58,Sheet6!F58,Sheet7!F58,Sheet8!F58,Sheet9!F58,Sheet10!F58,Sheet11!F58,Sheet12!F58,Sheet13!F58,Sheet14!F58,Sheet15!F58,Sheet16!F58,Sheet17!F58,Sheet18!F58,Sheet19!F58,Sheet20!F58)</f>
        <v>166323</v>
      </c>
      <c r="G57" s="21"/>
      <c r="H57" s="134">
        <f>SUM('SDCCD SDCE'!H58,'SDUSD AE'!H58,Sheet3!H58,Sheet4!H58,Sheet5!H58,Sheet6!H58,Sheet7!H58,Sheet8!H58,Sheet9!H58,Sheet10!H58,Sheet11!H58,Sheet12!H58,Sheet13!H58,Sheet14!H58,Sheet15!H58,Sheet16!H58,Sheet17!H58,Sheet18!H58,Sheet19!H58,Sheet20!H58)</f>
        <v>166415</v>
      </c>
      <c r="I57" s="21"/>
      <c r="J57" s="190">
        <f>SUM('SDCCD SDCE'!J58,'SDUSD AE'!J58,Sheet3!J58,Sheet4!J58,Sheet5!J58,Sheet6!J58,Sheet7!J58,Sheet8!J58,Sheet9!J58,Sheet10!J58,Sheet11!J58,Sheet12!J58,Sheet13!J58,Sheet14!J58,Sheet15!J58,Sheet16!J58,Sheet17!J58,Sheet18!J58,Sheet19!J58,Sheet20!J58)</f>
        <v>0</v>
      </c>
      <c r="K57" s="191"/>
      <c r="L57" s="192"/>
      <c r="M57" s="21"/>
      <c r="N57" s="190">
        <f>SUM('SDCCD SDCE'!N58,'SDUSD AE'!N58,Sheet3!N58,Sheet4!N58,Sheet5!N58,Sheet6!N58,Sheet7!N58,Sheet8!N58,Sheet9!N58,Sheet10!N58,Sheet11!N58,Sheet12!N58,Sheet13!N58,Sheet14!N58,Sheet15!N58,Sheet16!N58,Sheet17!N58,Sheet18!N58,Sheet19!N58,Sheet20!N58)</f>
        <v>0</v>
      </c>
      <c r="O57" s="191"/>
      <c r="P57" s="192"/>
      <c r="Q57" s="21"/>
      <c r="R57" s="134">
        <f>SUM('SDCCD SDCE'!R58,'SDUSD AE'!R58,Sheet3!R58,Sheet4!R58,Sheet5!R58,Sheet6!R58,Sheet7!R58,Sheet8!R58,Sheet9!R58,Sheet10!R58,Sheet11!R58,Sheet12!R58,Sheet13!R58,Sheet14!R58,Sheet15!R58,Sheet16!R58,Sheet17!R58,Sheet18!R58,Sheet19!R58,Sheet20!R58)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4">
        <f>SUM('SDCCD SDCE'!T58,'SDUSD AE'!T58,Sheet3!T58,Sheet4!T58,Sheet5!T58,Sheet6!T58,Sheet7!T58,Sheet8!T58,Sheet9!T58,Sheet10!T58,Sheet11!T58,Sheet12!T58,Sheet13!T58,Sheet14!T58,Sheet15!T58,Sheet16!T58,Sheet17!T58,Sheet18!T58,Sheet19!T58,Sheet20!T58)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SUM('SDCCD SDCE'!V58,'SDUSD AE'!V58,Sheet3!V58,Sheet4!V58,Sheet5!V58,Sheet6!V58,Sheet7!V58,Sheet8!V58,Sheet9!V58,Sheet10!V58,Sheet11!V58,Sheet12!V58,Sheet13!V58,Sheet14!V58,Sheet15!V58,Sheet16!V58,Sheet17!V58,Sheet18!V58,Sheet19!V58,Sheet20!V58)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4">
        <f>SUM('SDCCD SDCE'!X58,'SDUSD AE'!X58,Sheet3!X58,Sheet4!X58,Sheet5!X58,Sheet6!X58,Sheet7!X58,Sheet8!X58,Sheet9!X58,Sheet10!X58,Sheet11!X58,Sheet12!X58,Sheet13!X58,Sheet14!X58,Sheet15!X58,Sheet16!X58,Sheet17!X58,Sheet18!X58,Sheet19!X58,Sheet20!X58)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332738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8" t="s">
        <v>96</v>
      </c>
      <c r="D59" s="189" t="s">
        <v>84</v>
      </c>
      <c r="E59" s="21"/>
      <c r="F59" s="134">
        <f>SUM('SDCCD SDCE'!F60,'SDUSD AE'!F60,Sheet3!F60,Sheet4!F60,Sheet5!F60,Sheet6!F60,Sheet7!F60,Sheet8!F60,Sheet9!F60,Sheet10!F60,Sheet11!F60,Sheet12!F60,Sheet13!F60,Sheet14!F60,Sheet15!F60,Sheet16!F60,Sheet17!F60,Sheet18!F60,Sheet19!F60,Sheet20!F60)</f>
        <v>261611</v>
      </c>
      <c r="G59" s="21"/>
      <c r="H59" s="134">
        <f>SUM('SDCCD SDCE'!H60,'SDUSD AE'!H60,Sheet3!H60,Sheet4!H60,Sheet5!H60,Sheet6!H60,Sheet7!H60,Sheet8!H60,Sheet9!H60,Sheet10!H60,Sheet11!H60,Sheet12!H60,Sheet13!H60,Sheet14!H60,Sheet15!H60,Sheet16!H60,Sheet17!H60,Sheet18!H60,Sheet19!H60,Sheet20!H60)</f>
        <v>3113209</v>
      </c>
      <c r="I59" s="21"/>
      <c r="J59" s="190">
        <f>SUM('SDCCD SDCE'!J60,'SDUSD AE'!J60,Sheet3!J60,Sheet4!J60,Sheet5!J60,Sheet6!J60,Sheet7!J60,Sheet8!J60,Sheet9!J60,Sheet10!J60,Sheet11!J60,Sheet12!J60,Sheet13!J60,Sheet14!J60,Sheet15!J60,Sheet16!J60,Sheet17!J60,Sheet18!J60,Sheet19!J60,Sheet20!J60)</f>
        <v>2174691</v>
      </c>
      <c r="K59" s="191"/>
      <c r="L59" s="192"/>
      <c r="M59" s="21"/>
      <c r="N59" s="190">
        <f>SUM('SDCCD SDCE'!N60,'SDUSD AE'!N60,Sheet3!N60,Sheet4!N60,Sheet5!N60,Sheet6!N60,Sheet7!N60,Sheet8!N60,Sheet9!N60,Sheet10!N60,Sheet11!N60,Sheet12!N60,Sheet13!N60,Sheet14!N60,Sheet15!N60,Sheet16!N60,Sheet17!N60,Sheet18!N60,Sheet19!N60,Sheet20!N60)</f>
        <v>478496</v>
      </c>
      <c r="O59" s="191"/>
      <c r="P59" s="192"/>
      <c r="Q59" s="21"/>
      <c r="R59" s="134">
        <f>SUM('SDCCD SDCE'!R60,'SDUSD AE'!R60,Sheet3!R60,Sheet4!R60,Sheet5!R60,Sheet6!R60,Sheet7!R60,Sheet8!R60,Sheet9!R60,Sheet10!R60,Sheet11!R60,Sheet12!R60,Sheet13!R60,Sheet14!R60,Sheet15!R60,Sheet16!R60,Sheet17!R60,Sheet18!R60,Sheet19!R60,Sheet20!R60)</f>
        <v>830665</v>
      </c>
      <c r="S59" s="21"/>
      <c r="T59" s="134">
        <f>SUM('SDCCD SDCE'!T60,'SDUSD AE'!T60,Sheet3!T60,Sheet4!T60,Sheet5!T60,Sheet6!T60,Sheet7!T60,Sheet8!T60,Sheet9!T60,Sheet10!T60,Sheet11!T60,Sheet12!T60,Sheet13!T60,Sheet14!T60,Sheet15!T60,Sheet16!T60,Sheet17!T60,Sheet18!T60,Sheet19!T60,Sheet20!T60)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SUM('SDCCD SDCE'!V60,'SDUSD AE'!V60,Sheet3!V60,Sheet4!V60,Sheet5!V60,Sheet6!V60,Sheet7!V60,Sheet8!V60,Sheet9!V60,Sheet10!V60,Sheet11!V60,Sheet12!V60,Sheet13!V60,Sheet14!V60,Sheet15!V60,Sheet16!V60,Sheet17!V60,Sheet18!V60,Sheet19!V60,Sheet20!V60)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SUM('SDCCD SDCE'!X60,'SDUSD AE'!X60,Sheet3!X60,Sheet4!X60,Sheet5!X60,Sheet6!X60,Sheet7!X60,Sheet8!X60,Sheet9!X60,Sheet10!X60,Sheet11!X60,Sheet12!X60,Sheet13!X60,Sheet14!X60,Sheet15!X60,Sheet16!X60,Sheet17!X60,Sheet18!X60,Sheet19!X60,Sheet20!X60)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6858672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8" t="s">
        <v>97</v>
      </c>
      <c r="D61" s="189" t="s">
        <v>85</v>
      </c>
      <c r="E61" s="21"/>
      <c r="F61" s="134">
        <f>SUM('SDCCD SDCE'!F62,'SDUSD AE'!F62,Sheet3!F62,Sheet4!F62,Sheet5!F62,Sheet6!F62,Sheet7!F62,Sheet8!F62,Sheet9!F62,Sheet10!F62,Sheet11!F62,Sheet12!F62,Sheet13!F62,Sheet14!F62,Sheet15!F62,Sheet16!F62,Sheet17!F62,Sheet18!F62,Sheet19!F62,Sheet20!F62)</f>
        <v>213968</v>
      </c>
      <c r="G61" s="21"/>
      <c r="H61" s="134">
        <f>SUM('SDCCD SDCE'!H62,'SDUSD AE'!H62,Sheet3!H62,Sheet4!H62,Sheet5!H62,Sheet6!H62,Sheet7!H62,Sheet8!H62,Sheet9!H62,Sheet10!H62,Sheet11!H62,Sheet12!H62,Sheet13!H62,Sheet14!H62,Sheet15!H62,Sheet16!H62,Sheet17!H62,Sheet18!H62,Sheet19!H62,Sheet20!H62)</f>
        <v>285470</v>
      </c>
      <c r="I61" s="21"/>
      <c r="J61" s="190">
        <f>SUM('SDCCD SDCE'!J62,'SDUSD AE'!J62,Sheet3!J62,Sheet4!J62,Sheet5!J62,Sheet6!J62,Sheet7!J62,Sheet8!J62,Sheet9!J62,Sheet10!J62,Sheet11!J62,Sheet12!J62,Sheet13!J62,Sheet14!J62,Sheet15!J62,Sheet16!J62,Sheet17!J62,Sheet18!J62,Sheet19!J62,Sheet20!J62)</f>
        <v>0</v>
      </c>
      <c r="K61" s="191"/>
      <c r="L61" s="192"/>
      <c r="M61" s="21"/>
      <c r="N61" s="190">
        <f>SUM('SDCCD SDCE'!N62,'SDUSD AE'!N62,Sheet3!N62,Sheet4!N62,Sheet5!N62,Sheet6!N62,Sheet7!N62,Sheet8!N62,Sheet9!N62,Sheet10!N62,Sheet11!N62,Sheet12!N62,Sheet13!N62,Sheet14!N62,Sheet15!N62,Sheet16!N62,Sheet17!N62,Sheet18!N62,Sheet19!N62,Sheet20!N62)</f>
        <v>0</v>
      </c>
      <c r="O61" s="191"/>
      <c r="P61" s="192"/>
      <c r="Q61" s="21"/>
      <c r="R61" s="134">
        <f>SUM('SDCCD SDCE'!R62,'SDUSD AE'!R62,Sheet3!R62,Sheet4!R62,Sheet5!R62,Sheet6!R62,Sheet7!R62,Sheet8!R62,Sheet9!R62,Sheet10!R62,Sheet11!R62,Sheet12!R62,Sheet13!R62,Sheet14!R62,Sheet15!R62,Sheet16!R62,Sheet17!R62,Sheet18!R62,Sheet19!R62,Sheet20!R62)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SUM('SDCCD SDCE'!T62,'SDUSD AE'!T62,Sheet3!T62,Sheet4!T62,Sheet5!T62,Sheet6!T62,Sheet7!T62,Sheet8!T62,Sheet9!T62,Sheet10!T62,Sheet11!T62,Sheet12!T62,Sheet13!T62,Sheet14!T62,Sheet15!T62,Sheet16!T62,Sheet17!T62,Sheet18!T62,Sheet19!T62,Sheet20!T62)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SUM('SDCCD SDCE'!V62,'SDUSD AE'!V62,Sheet3!V62,Sheet4!V62,Sheet5!V62,Sheet6!V62,Sheet7!V62,Sheet8!V62,Sheet9!V62,Sheet10!V62,Sheet11!V62,Sheet12!V62,Sheet13!V62,Sheet14!V62,Sheet15!V62,Sheet16!V62,Sheet17!V62,Sheet18!V62,Sheet19!V62,Sheet20!V62)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SUM('SDCCD SDCE'!X62,'SDUSD AE'!X62,Sheet3!X62,Sheet4!X62,Sheet5!X62,Sheet6!X62,Sheet7!X62,Sheet8!X62,Sheet9!X62,Sheet10!X62,Sheet11!X62,Sheet12!X62,Sheet13!X62,Sheet14!X62,Sheet15!X62,Sheet16!X62,Sheet17!X62,Sheet18!X62,Sheet19!X62,Sheet20!X62)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499438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8" t="s">
        <v>98</v>
      </c>
      <c r="D63" s="189" t="s">
        <v>86</v>
      </c>
      <c r="E63" s="21"/>
      <c r="F63" s="134">
        <f>SUM('SDCCD SDCE'!F64,'SDUSD AE'!F64,Sheet3!F64,Sheet4!F64,Sheet5!F64,Sheet6!F64,Sheet7!F64,Sheet8!F64,Sheet9!F64,Sheet10!F64,Sheet11!F64,Sheet12!F64,Sheet13!F64,Sheet14!F64,Sheet15!F64,Sheet16!F64,Sheet17!F64,Sheet18!F64,Sheet19!F64,Sheet20!F64)</f>
        <v>4763</v>
      </c>
      <c r="G63" s="21"/>
      <c r="H63" s="134">
        <f>SUM('SDCCD SDCE'!H64,'SDUSD AE'!H64,Sheet3!H64,Sheet4!H64,Sheet5!H64,Sheet6!H64,Sheet7!H64,Sheet8!H64,Sheet9!H64,Sheet10!H64,Sheet11!H64,Sheet12!H64,Sheet13!H64,Sheet14!H64,Sheet15!H64,Sheet16!H64,Sheet17!H64,Sheet18!H64,Sheet19!H64,Sheet20!H64)</f>
        <v>16690</v>
      </c>
      <c r="I63" s="21"/>
      <c r="J63" s="190">
        <f>SUM('SDCCD SDCE'!J64,'SDUSD AE'!J64,Sheet3!J64,Sheet4!J64,Sheet5!J64,Sheet6!J64,Sheet7!J64,Sheet8!J64,Sheet9!J64,Sheet10!J64,Sheet11!J64,Sheet12!J64,Sheet13!J64,Sheet14!J64,Sheet15!J64,Sheet16!J64,Sheet17!J64,Sheet18!J64,Sheet19!J64,Sheet20!J64)</f>
        <v>0</v>
      </c>
      <c r="K63" s="191"/>
      <c r="L63" s="192"/>
      <c r="M63" s="21"/>
      <c r="N63" s="190">
        <f>SUM('SDCCD SDCE'!N64,'SDUSD AE'!N64,Sheet3!N64,Sheet4!N64,Sheet5!N64,Sheet6!N64,Sheet7!N64,Sheet8!N64,Sheet9!N64,Sheet10!N64,Sheet11!N64,Sheet12!N64,Sheet13!N64,Sheet14!N64,Sheet15!N64,Sheet16!N64,Sheet17!N64,Sheet18!N64,Sheet19!N64,Sheet20!N64)</f>
        <v>49873</v>
      </c>
      <c r="O63" s="191"/>
      <c r="P63" s="192"/>
      <c r="Q63" s="21"/>
      <c r="R63" s="134">
        <f>SUM('SDCCD SDCE'!R64,'SDUSD AE'!R64,Sheet3!R64,Sheet4!R64,Sheet5!R64,Sheet6!R64,Sheet7!R64,Sheet8!R64,Sheet9!R64,Sheet10!R64,Sheet11!R64,Sheet12!R64,Sheet13!R64,Sheet14!R64,Sheet15!R64,Sheet16!R64,Sheet17!R64,Sheet18!R64,Sheet19!R64,Sheet20!R64)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SUM('SDCCD SDCE'!T64,'SDUSD AE'!T64,Sheet3!T64,Sheet4!T64,Sheet5!T64,Sheet6!T64,Sheet7!T64,Sheet8!T64,Sheet9!T64,Sheet10!T64,Sheet11!T64,Sheet12!T64,Sheet13!T64,Sheet14!T64,Sheet15!T64,Sheet16!T64,Sheet17!T64,Sheet18!T64,Sheet19!T64,Sheet20!T64)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SUM('SDCCD SDCE'!V64,'SDUSD AE'!V64,Sheet3!V64,Sheet4!V64,Sheet5!V64,Sheet6!V64,Sheet7!V64,Sheet8!V64,Sheet9!V64,Sheet10!V64,Sheet11!V64,Sheet12!V64,Sheet13!V64,Sheet14!V64,Sheet15!V64,Sheet16!V64,Sheet17!V64,Sheet18!V64,Sheet19!V64,Sheet20!V64)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SUM('SDCCD SDCE'!X64,'SDUSD AE'!X64,Sheet3!X64,Sheet4!X64,Sheet5!X64,Sheet6!X64,Sheet7!X64,Sheet8!X64,Sheet9!X64,Sheet10!X64,Sheet11!X64,Sheet12!X64,Sheet13!X64,Sheet14!X64,Sheet15!X64,Sheet16!X64,Sheet17!X64,Sheet18!X64,Sheet19!X64,Sheet20!X64)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71326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SUM('SDCCD SDCE'!F66,'SDUSD AE'!F66,Sheet3!F66,Sheet4!F66,Sheet5!F66,Sheet6!F66,Sheet7!F66,Sheet8!F66,Sheet9!F66,Sheet10!F66,Sheet11!F66,Sheet12!F66,Sheet13!F66,Sheet14!F66,Sheet15!F66,Sheet16!F66,Sheet17!F66,Sheet18!F66,Sheet19!F66,Sheet20!F66)</f>
        <v>2042</v>
      </c>
      <c r="G65" s="21"/>
      <c r="H65" s="134">
        <f>SUM('SDCCD SDCE'!H66,'SDUSD AE'!H66,Sheet3!H66,Sheet4!H66,Sheet5!H66,Sheet6!H66,Sheet7!H66,Sheet8!H66,Sheet9!H66,Sheet10!H66,Sheet11!H66,Sheet12!H66,Sheet13!H66,Sheet14!H66,Sheet15!H66,Sheet16!H66,Sheet17!H66,Sheet18!H66,Sheet19!H66,Sheet20!H66)</f>
        <v>7958</v>
      </c>
      <c r="I65" s="21"/>
      <c r="J65" s="190">
        <f>SUM('SDCCD SDCE'!J66,'SDUSD AE'!J66,Sheet3!J66,Sheet4!J66,Sheet5!J66,Sheet6!J66,Sheet7!J66,Sheet8!J66,Sheet9!J66,Sheet10!J66,Sheet11!J66,Sheet12!J66,Sheet13!J66,Sheet14!J66,Sheet15!J66,Sheet16!J66,Sheet17!J66,Sheet18!J66,Sheet19!J66,Sheet20!J66)</f>
        <v>0</v>
      </c>
      <c r="K65" s="191"/>
      <c r="L65" s="192"/>
      <c r="M65" s="21"/>
      <c r="N65" s="190">
        <f>SUM('SDCCD SDCE'!N66,'SDUSD AE'!N66,Sheet3!N66,Sheet4!N66,Sheet5!N66,Sheet6!N66,Sheet7!N66,Sheet8!N66,Sheet9!N66,Sheet10!N66,Sheet11!N66,Sheet12!N66,Sheet13!N66,Sheet14!N66,Sheet15!N66,Sheet16!N66,Sheet17!N66,Sheet18!N66,Sheet19!N66,Sheet20!N66)</f>
        <v>0</v>
      </c>
      <c r="O65" s="191"/>
      <c r="P65" s="192"/>
      <c r="Q65" s="21"/>
      <c r="R65" s="134">
        <f>SUM('SDCCD SDCE'!R66,'SDUSD AE'!R66,Sheet3!R66,Sheet4!R66,Sheet5!R66,Sheet6!R66,Sheet7!R66,Sheet8!R66,Sheet9!R66,Sheet10!R66,Sheet11!R66,Sheet12!R66,Sheet13!R66,Sheet14!R66,Sheet15!R66,Sheet16!R66,Sheet17!R66,Sheet18!R66,Sheet19!R66,Sheet20!R66)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SUM('SDCCD SDCE'!T66,'SDUSD AE'!T66,Sheet3!T66,Sheet4!T66,Sheet5!T66,Sheet6!T66,Sheet7!T66,Sheet8!T66,Sheet9!T66,Sheet10!T66,Sheet11!T66,Sheet12!T66,Sheet13!T66,Sheet14!T66,Sheet15!T66,Sheet16!T66,Sheet17!T66,Sheet18!T66,Sheet19!T66,Sheet20!T66)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SUM('SDCCD SDCE'!V66,'SDUSD AE'!V66,Sheet3!V66,Sheet4!V66,Sheet5!V66,Sheet6!V66,Sheet7!V66,Sheet8!V66,Sheet9!V66,Sheet10!V66,Sheet11!V66,Sheet12!V66,Sheet13!V66,Sheet14!V66,Sheet15!V66,Sheet16!V66,Sheet17!V66,Sheet18!V66,Sheet19!V66,Sheet20!V66)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SUM('SDCCD SDCE'!X66,'SDUSD AE'!X66,Sheet3!X66,Sheet4!X66,Sheet5!X66,Sheet6!X66,Sheet7!X66,Sheet8!X66,Sheet9!X66,Sheet10!X66,Sheet11!X66,Sheet12!X66,Sheet13!X66,Sheet14!X66,Sheet15!X66,Sheet16!X66,Sheet17!X66,Sheet18!X66,Sheet19!X66,Sheet20!X66)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10000</v>
      </c>
      <c r="AA65" s="56"/>
      <c r="AB65" s="57"/>
    </row>
    <row r="66" spans="1:35" ht="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5" t="s">
        <v>0</v>
      </c>
      <c r="D67" s="176"/>
      <c r="E67" s="57"/>
      <c r="F67" s="132">
        <f>SUM(F57:F65)</f>
        <v>648707</v>
      </c>
      <c r="G67" s="21"/>
      <c r="H67" s="133">
        <f>SUM(H57:H65)</f>
        <v>3589742</v>
      </c>
      <c r="I67" s="57"/>
      <c r="J67" s="180">
        <f>SUM(J57:L65)</f>
        <v>2174691</v>
      </c>
      <c r="K67" s="181"/>
      <c r="L67" s="182"/>
      <c r="M67" s="57"/>
      <c r="N67" s="180">
        <f>SUM(N57:P65)</f>
        <v>528369</v>
      </c>
      <c r="O67" s="181"/>
      <c r="P67" s="182"/>
      <c r="Q67" s="57"/>
      <c r="R67" s="132">
        <f>SUM(R57:R65)</f>
        <v>830665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7772174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6" zoomScaleNormal="93" zoomScalePageLayoutView="93" workbookViewId="0">
      <selection activeCell="R61" sqref="R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683685.5</v>
      </c>
      <c r="I21" s="121"/>
      <c r="J21" s="193">
        <v>368085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1051770.5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683685.5</v>
      </c>
      <c r="I23" s="121"/>
      <c r="J23" s="193">
        <v>1806606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2490291.5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683685.5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683685.5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683685.5</v>
      </c>
      <c r="I31" s="121"/>
      <c r="J31" s="193"/>
      <c r="K31" s="194"/>
      <c r="L31" s="195"/>
      <c r="M31" s="121"/>
      <c r="N31" s="193">
        <v>528369</v>
      </c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1212054.5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2734742</v>
      </c>
      <c r="I35" s="57"/>
      <c r="J35" s="196">
        <f>SUM(J21:L33)</f>
        <v>2174691</v>
      </c>
      <c r="K35" s="197"/>
      <c r="L35" s="198"/>
      <c r="M35" s="57"/>
      <c r="N35" s="196">
        <f>SUM(N21:P33)</f>
        <v>528369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5437802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2752360</v>
      </c>
      <c r="G46" s="121"/>
      <c r="J46" s="143"/>
      <c r="K46" s="86"/>
      <c r="L46" s="3">
        <f>2752360*0.05</f>
        <v>137618</v>
      </c>
      <c r="M46" s="101"/>
      <c r="N46" s="141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2752360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137618</v>
      </c>
      <c r="M48" s="83"/>
      <c r="N48" s="141">
        <f>IFERROR(L48/F48,0)</f>
        <v>0.05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2734742</v>
      </c>
      <c r="I60" s="121"/>
      <c r="J60" s="193">
        <v>2174691</v>
      </c>
      <c r="K60" s="194"/>
      <c r="L60" s="195"/>
      <c r="M60" s="121"/>
      <c r="N60" s="193">
        <v>478496</v>
      </c>
      <c r="O60" s="194"/>
      <c r="P60" s="195"/>
      <c r="Q60" s="121"/>
      <c r="R60" s="3">
        <v>830665</v>
      </c>
      <c r="S60" s="121"/>
      <c r="T60" s="3"/>
      <c r="U60" s="121"/>
      <c r="V60" s="3"/>
      <c r="W60" s="121"/>
      <c r="X60" s="3"/>
      <c r="Y60" s="54"/>
      <c r="Z60" s="55">
        <f>SUM(F60:X60)</f>
        <v>6218594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>
        <v>49873</v>
      </c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49873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2734742</v>
      </c>
      <c r="I68" s="57"/>
      <c r="J68" s="196">
        <f>SUM(J58:L66)</f>
        <v>2174691</v>
      </c>
      <c r="K68" s="197"/>
      <c r="L68" s="198"/>
      <c r="M68" s="57"/>
      <c r="N68" s="196">
        <f>SUM(N58:P66)</f>
        <v>528369</v>
      </c>
      <c r="O68" s="197"/>
      <c r="P68" s="198"/>
      <c r="Q68" s="57"/>
      <c r="R68" s="67">
        <f>SUM(R58:R66)</f>
        <v>830665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6268467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2" zoomScale="86" zoomScaleNormal="93" zoomScalePageLayoutView="93" workbookViewId="0">
      <selection activeCell="R16" sqref="R1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f>680628-31921</f>
        <v>648707</v>
      </c>
      <c r="G21" s="121"/>
      <c r="H21" s="3">
        <f>900000-45000</f>
        <v>855000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1503707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648707</v>
      </c>
      <c r="G35" s="21"/>
      <c r="H35" s="68">
        <f>SUM(H21:H33)</f>
        <v>855000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1503707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680628</v>
      </c>
      <c r="G44" s="121"/>
      <c r="H44" s="3">
        <v>31921</v>
      </c>
      <c r="I44" s="86"/>
      <c r="J44" s="141">
        <f>IFERROR(H44/F44,0)</f>
        <v>4.6899334144349041E-2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900000</v>
      </c>
      <c r="G46" s="121"/>
      <c r="J46" s="143"/>
      <c r="K46" s="86"/>
      <c r="L46" s="3">
        <v>45000</v>
      </c>
      <c r="M46" s="101"/>
      <c r="N46" s="141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1580628</v>
      </c>
      <c r="G48" s="21"/>
      <c r="H48" s="67">
        <f>H44</f>
        <v>31921</v>
      </c>
      <c r="I48" s="83"/>
      <c r="J48" s="141">
        <f>IFERROR(H48/F48,0)</f>
        <v>2.0195137628841196E-2</v>
      </c>
      <c r="K48" s="86"/>
      <c r="L48" s="67">
        <f>L46</f>
        <v>45000</v>
      </c>
      <c r="M48" s="83"/>
      <c r="N48" s="141">
        <f>IFERROR(L48/F48,0)</f>
        <v>2.8469696854667891E-2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166323</v>
      </c>
      <c r="G58" s="121"/>
      <c r="H58" s="3">
        <v>166415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332738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261611</v>
      </c>
      <c r="G60" s="121"/>
      <c r="H60" s="3">
        <v>378467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640078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213968</v>
      </c>
      <c r="G62" s="121"/>
      <c r="H62" s="3">
        <v>285470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499438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4763</v>
      </c>
      <c r="G64" s="121"/>
      <c r="H64" s="3">
        <v>16690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21453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2042</v>
      </c>
      <c r="G66" s="121"/>
      <c r="H66" s="3">
        <v>7958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10000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648707</v>
      </c>
      <c r="G68" s="21"/>
      <c r="H68" s="68">
        <f>SUM(H58:H66)</f>
        <v>855000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1503707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 Diego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SDCCD SDCE</vt:lpstr>
      <vt:lpstr>SDUSD AE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'SDCCD SDCE'!Print_Area</vt:lpstr>
      <vt:lpstr>'SDUSD AE'!Print_Area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2015-10-30T20:26:33Z</cp:lastPrinted>
  <dcterms:created xsi:type="dcterms:W3CDTF">2014-05-13T19:18:33Z</dcterms:created>
  <dcterms:modified xsi:type="dcterms:W3CDTF">2015-11-30T23:20:31Z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