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8 San Diego\"/>
    </mc:Choice>
  </mc:AlternateContent>
  <bookViews>
    <workbookView xWindow="-15" yWindow="275" windowWidth="24135" windowHeight="15600" tabRatio="500"/>
  </bookViews>
  <sheets>
    <sheet name="Summary" sheetId="6" r:id="rId1"/>
    <sheet name="ddConsortia" sheetId="11" state="hidden" r:id="rId2"/>
    <sheet name="SDCCD SDCE" sheetId="13" r:id="rId3"/>
    <sheet name="SDUSD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'SDCCD SDCE'!$A$1:$L$55</definedName>
    <definedName name="_xlnm.Print_Area" localSheetId="3">SDUSD!$A$1:$L$55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G28" i="6"/>
  <c r="G26" i="6"/>
  <c r="I26" i="6"/>
  <c r="K26" i="6"/>
  <c r="G24" i="6"/>
  <c r="I24" i="6"/>
  <c r="K24" i="6"/>
  <c r="G22" i="6"/>
  <c r="G20" i="6"/>
  <c r="G18" i="6"/>
  <c r="I18" i="6"/>
  <c r="K18" i="6"/>
  <c r="G16" i="6"/>
  <c r="I16" i="6"/>
  <c r="K16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47" i="6"/>
  <c r="K47" i="6" s="1"/>
  <c r="I28" i="6"/>
  <c r="K28" i="6" s="1"/>
  <c r="I22" i="6"/>
  <c r="K22" i="6" s="1"/>
  <c r="I20" i="6"/>
  <c r="K20" i="6" s="1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<sst xmlns="http://schemas.openxmlformats.org/spreadsheetml/2006/main" count="660" uniqueCount="100">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</sst>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63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SUM('SDCCD SDCE'!G18,SDUSD!G18,Sheet3!G18,Sheet4!G18,Sheet5!G18,Sheet6!G18,Sheet7!G18,Sheet8!G18,Sheet9!G18,Sheet10!G18,Sheet11!G18,Sheet12!G18,Sheet13!G18,Sheet14!G18,Sheet15!G18,Sheet16!G18,Sheet17!G18,Sheet18!G18,Sheet19!G18,Sheet20!G18)</f>
        <v>6753</v>
      </c>
      <c r="H16" s="38"/>
      <c r="I16" s="37">
        <f>SUM('SDCCD SDCE'!I18,SDUSD!I18,Sheet3!I18,Sheet4!I18,Sheet5!I18,Sheet6!I18,Sheet7!I18,Sheet8!I18,Sheet9!I18,Sheet10!I18,Sheet11!I18,Sheet12!I18,Sheet13!I18,Sheet14!I18,Sheet15!I18,Sheet16!I18,Sheet17!I18,Sheet18!I18,Sheet19!I18,Sheet20!I18)</f>
        <v>6500</v>
      </c>
      <c r="J16" s="36"/>
      <c r="K16" s="39">
        <f>IFERROR((I16-G16)/G16,0)</f>
        <v>-3.7464830445727827E-2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SUM('SDCCD SDCE'!G20,SDUSD!G20,Sheet3!G20,Sheet4!G20,Sheet5!G20,Sheet6!G20,Sheet7!G20,Sheet8!G20,Sheet9!G20,Sheet10!G20,Sheet11!G20,Sheet12!G20,Sheet13!G20,Sheet14!G20,Sheet15!G20,Sheet16!G20,Sheet17!G20,Sheet18!G20,Sheet19!G20,Sheet20!G20)</f>
        <v>14108</v>
      </c>
      <c r="H18" s="38"/>
      <c r="I18" s="37">
        <f>SUM('SDCCD SDCE'!I20,SDUSD!I20,Sheet3!I20,Sheet4!I20,Sheet5!I20,Sheet6!I20,Sheet7!I20,Sheet8!I20,Sheet9!I20,Sheet10!I20,Sheet11!I20,Sheet12!I20,Sheet13!I20,Sheet14!I20,Sheet15!I20,Sheet16!I20,Sheet17!I20,Sheet18!I20,Sheet19!I20,Sheet20!I20)</f>
        <v>14000</v>
      </c>
      <c r="J18" s="36"/>
      <c r="K18" s="39">
        <f>IFERROR((I18-G18)/G18,0)</f>
        <v>-7.6552310745676214E-3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SUM('SDCCD SDCE'!G22,SDUSD!G22,Sheet3!G22,Sheet4!G22,Sheet5!G22,Sheet6!G22,Sheet7!G22,Sheet8!G22,Sheet9!G22,Sheet10!G22,Sheet11!G22,Sheet12!G22,Sheet13!G22,Sheet14!G22,Sheet15!G22,Sheet16!G22,Sheet17!G22,Sheet18!G22,Sheet19!G22,Sheet20!G22)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SUM('SDCCD SDCE'!I22,SDUSD!I22,Sheet3!I22,Sheet4!I22,Sheet5!I22,Sheet6!I22,Sheet7!I22,Sheet8!I22,Sheet9!I22,Sheet10!I22,Sheet11!I22,Sheet12!I22,Sheet13!I22,Sheet14!I22,Sheet15!I22,Sheet16!I22,Sheet17!I22,Sheet18!I22,Sheet19!I22,Sheet20!I22)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SUM('SDCCD SDCE'!G24,SDUSD!G24,Sheet3!G24,Sheet4!G24,Sheet5!G24,Sheet6!G24,Sheet7!G24,Sheet8!G24,Sheet9!G24,Sheet10!G24,Sheet11!G24,Sheet12!G24,Sheet13!G24,Sheet14!G24,Sheet15!G24,Sheet16!G24,Sheet17!G24,Sheet18!G24,Sheet19!G24,Sheet20!G24)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SUM('SDCCD SDCE'!I24,SDUSD!I24,Sheet3!I24,Sheet4!I24,Sheet5!I24,Sheet6!I24,Sheet7!I24,Sheet8!I24,Sheet9!I24,Sheet10!I24,Sheet11!I24,Sheet12!I24,Sheet13!I24,Sheet14!I24,Sheet15!I24,Sheet16!I24,Sheet17!I24,Sheet18!I24,Sheet19!I24,Sheet20!I24)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SUM('SDCCD SDCE'!G26,SDUSD!G26,Sheet3!G26,Sheet4!G26,Sheet5!G26,Sheet6!G26,Sheet7!G26,Sheet8!G26,Sheet9!G26,Sheet10!G26,Sheet11!G26,Sheet12!G26,Sheet13!G26,Sheet14!G26,Sheet15!G26,Sheet16!G26,Sheet17!G26,Sheet18!G26,Sheet19!G26,Sheet20!G26)</f>
        <v>1537</v>
      </c>
      <c r="H24" s="38"/>
      <c r="I24" s="37">
        <f>SUM('SDCCD SDCE'!I26,SDUSD!I26,Sheet3!I26,Sheet4!I26,Sheet5!I26,Sheet6!I26,Sheet7!I26,Sheet8!I26,Sheet9!I26,Sheet10!I26,Sheet11!I26,Sheet12!I26,Sheet13!I26,Sheet14!I26,Sheet15!I26,Sheet16!I26,Sheet17!I26,Sheet18!I26,Sheet19!I26,Sheet20!I26)</f>
        <v>1500</v>
      </c>
      <c r="J24" s="36"/>
      <c r="K24" s="39">
        <f>IFERROR((I24-G24)/G24,0)</f>
        <v>-2.4072869225764477E-2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SUM('SDCCD SDCE'!G28,SDUSD!G28,Sheet3!G28,Sheet4!G28,Sheet5!G28,Sheet6!G28,Sheet7!G28,Sheet8!G28,Sheet9!G28,Sheet10!G28,Sheet11!G28,Sheet12!G28,Sheet13!G28,Sheet14!G28,Sheet15!G28,Sheet16!G28,Sheet17!G28,Sheet18!G28,Sheet19!G28,Sheet20!G28)</f>
        <v>17129</v>
      </c>
      <c r="H26" s="38"/>
      <c r="I26" s="37">
        <f>SUM('SDCCD SDCE'!I28,SDUSD!I28,Sheet3!I28,Sheet4!I28,Sheet5!I28,Sheet6!I28,Sheet7!I28,Sheet8!I28,Sheet9!I28,Sheet10!I28,Sheet11!I28,Sheet12!I28,Sheet13!I28,Sheet14!I28,Sheet15!I28,Sheet16!I28,Sheet17!I28,Sheet18!I28,Sheet19!I28,Sheet20!I28)</f>
        <v>17000</v>
      </c>
      <c r="J26" s="36"/>
      <c r="K26" s="39">
        <f>IFERROR((I26-G26)/G26,0)</f>
        <v>-7.5310876291669101E-3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SUM('SDCCD SDCE'!G30,SDUSD!G30,Sheet3!G30,Sheet4!G30,Sheet5!G30,Sheet6!G30,Sheet7!G30,Sheet8!G30,Sheet9!G30,Sheet10!G30,Sheet11!G30,Sheet12!G30,Sheet13!G30,Sheet14!G30,Sheet15!G30,Sheet16!G30,Sheet17!G30,Sheet18!G30,Sheet19!G30,Sheet20!G30)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SUM('SDCCD SDCE'!I30,SDUSD!I30,Sheet3!I30,Sheet4!I30,Sheet5!I30,Sheet6!I30,Sheet7!I30,Sheet8!I30,Sheet9!I30,Sheet10!I30,Sheet11!I30,Sheet12!I30,Sheet13!I30,Sheet14!I30,Sheet15!I30,Sheet16!I30,Sheet17!I30,Sheet18!I30,Sheet19!I30,Sheet20!I30)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SUM('SDCCD SDCE'!G39,SDUSD!G39,Sheet3!G39,Sheet4!G39,Sheet5!G39,Sheet6!G39,Sheet7!G39,Sheet8!G39,Sheet9!G39,Sheet10!G39,Sheet11!G39,Sheet12!G39,Sheet13!G39,Sheet14!G39,Sheet15!G39,Sheet16!G39,Sheet17!G39,Sheet18!G39,Sheet19!G39,Sheet20!G39)</f>
        <v>2426</v>
      </c>
      <c r="H37" s="38"/>
      <c r="I37" s="37">
        <f>SUM('SDCCD SDCE'!I39,SDUSD!I39,Sheet3!I39,Sheet4!I39,Sheet5!I39,Sheet6!I39,Sheet7!I39,Sheet8!I39,Sheet9!I39,Sheet10!I39,Sheet11!I39,Sheet12!I39,Sheet13!I39,Sheet14!I39,Sheet15!I39,Sheet16!I39,Sheet17!I39,Sheet18!I39,Sheet19!I39,Sheet20!I39)</f>
        <v>2400</v>
      </c>
      <c r="J37" s="36"/>
      <c r="K37" s="39">
        <f>IFERROR((I37-G37)/G37,0)</f>
        <v>-1.0717230008244023E-2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SUM('SDCCD SDCE'!G41,SDUSD!G41,Sheet3!G41,Sheet4!G41,Sheet5!G41,Sheet6!G41,Sheet7!G41,Sheet8!G41,Sheet9!G41,Sheet10!G41,Sheet11!G41,Sheet12!G41,Sheet13!G41,Sheet14!G41,Sheet15!G41,Sheet16!G41,Sheet17!G41,Sheet18!G41,Sheet19!G41,Sheet20!G41)</f>
        <v>507</v>
      </c>
      <c r="H39" s="38"/>
      <c r="I39" s="37">
        <f>SUM('SDCCD SDCE'!I41,SDUSD!I41,Sheet3!I41,Sheet4!I41,Sheet5!I41,Sheet6!I41,Sheet7!I41,Sheet8!I41,Sheet9!I41,Sheet10!I41,Sheet11!I41,Sheet12!I41,Sheet13!I41,Sheet14!I41,Sheet15!I41,Sheet16!I41,Sheet17!I41,Sheet18!I41,Sheet19!I41,Sheet20!I41)</f>
        <v>339</v>
      </c>
      <c r="J39" s="36"/>
      <c r="K39" s="39">
        <f>IFERROR((I39-G39)/G39,0)</f>
        <v>-0.33136094674556216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SUM('SDCCD SDCE'!G43,SDUSD!G43,Sheet3!G43,Sheet4!G43,Sheet5!G43,Sheet6!G43,Sheet7!G43,Sheet8!G43,Sheet9!G43,Sheet10!G43,Sheet11!G43,Sheet12!G43,Sheet13!G43,Sheet14!G43,Sheet15!G43,Sheet16!G43,Sheet17!G43,Sheet18!G43,Sheet19!G43,Sheet20!G43)</f>
        <v>697</v>
      </c>
      <c r="H41" s="38"/>
      <c r="I41" s="37">
        <f>SUM('SDCCD SDCE'!I43,SDUSD!I43,Sheet3!I43,Sheet4!I43,Sheet5!I43,Sheet6!I43,Sheet7!I43,Sheet8!I43,Sheet9!I43,Sheet10!I43,Sheet11!I43,Sheet12!I43,Sheet13!I43,Sheet14!I43,Sheet15!I43,Sheet16!I43,Sheet17!I43,Sheet18!I43,Sheet19!I43,Sheet20!I43)</f>
        <v>438</v>
      </c>
      <c r="J41" s="36"/>
      <c r="K41" s="39">
        <f>IFERROR((I41-G41)/G41,0)</f>
        <v>-0.3715925394548063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SUM('SDCCD SDCE'!G45,SDUSD!G45,Sheet3!G45,Sheet4!G45,Sheet5!G45,Sheet6!G45,Sheet7!G45,Sheet8!G45,Sheet9!G45,Sheet10!G45,Sheet11!G45,Sheet12!G45,Sheet13!G45,Sheet14!G45,Sheet15!G45,Sheet16!G45,Sheet17!G45,Sheet18!G45,Sheet19!G45,Sheet20!G45)</f>
        <v>345</v>
      </c>
      <c r="H43" s="38"/>
      <c r="I43" s="37">
        <f>SUM('SDCCD SDCE'!I45,SDUSD!I45,Sheet3!I45,Sheet4!I45,Sheet5!I45,Sheet6!I45,Sheet7!I45,Sheet8!I45,Sheet9!I45,Sheet10!I45,Sheet11!I45,Sheet12!I45,Sheet13!I45,Sheet14!I45,Sheet15!I45,Sheet16!I45,Sheet17!I45,Sheet18!I45,Sheet19!I45,Sheet20!I45)</f>
        <v>140</v>
      </c>
      <c r="J43" s="36"/>
      <c r="K43" s="39">
        <f>IFERROR((I43-G43)/G43,0)</f>
        <v>-0.59420289855072461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SUM('SDCCD SDCE'!G47,SDUSD!G47,Sheet3!G47,Sheet4!G47,Sheet5!G47,Sheet6!G47,Sheet7!G47,Sheet8!G47,Sheet9!G47,Sheet10!G47,Sheet11!G47,Sheet12!G47,Sheet13!G47,Sheet14!G47,Sheet15!G47,Sheet16!G47,Sheet17!G47,Sheet18!G47,Sheet19!G47,Sheet20!G47)</f>
        <v>132</v>
      </c>
      <c r="H45" s="38"/>
      <c r="I45" s="37">
        <f>SUM('SDCCD SDCE'!I47,SDUSD!I47,Sheet3!I47,Sheet4!I47,Sheet5!I47,Sheet6!I47,Sheet7!I47,Sheet8!I47,Sheet9!I47,Sheet10!I47,Sheet11!I47,Sheet12!I47,Sheet13!I47,Sheet14!I47,Sheet15!I47,Sheet16!I47,Sheet17!I47,Sheet18!I47,Sheet19!I47,Sheet20!I47)</f>
        <v>130</v>
      </c>
      <c r="J45" s="36"/>
      <c r="K45" s="39">
        <f>IFERROR((I45-G45)/G45,0)</f>
        <v>-1.5151515151515152E-2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SUM('SDCCD SDCE'!G49,SDUSD!G49,Sheet3!G49,Sheet4!G49,Sheet5!G49,Sheet6!G49,Sheet7!G49,Sheet8!G49,Sheet9!G49,Sheet10!G49,Sheet11!G49,Sheet12!G49,Sheet13!G49,Sheet14!G49,Sheet15!G49,Sheet16!G49,Sheet17!G49,Sheet18!G49,Sheet19!G49,Sheet20!G49)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SUM('SDCCD SDCE'!I49,SDUSD!I49,Sheet3!I49,Sheet4!I49,Sheet5!I49,Sheet6!I49,Sheet7!I49,Sheet8!I49,Sheet9!I49,Sheet10!I49,Sheet11!I49,Sheet12!I49,Sheet13!I49,Sheet14!I49,Sheet15!I49,Sheet16!I49,Sheet17!I49,Sheet18!I49,Sheet19!I49,Sheet20!I49)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SUM('SDCCD SDCE'!G51,SDUSD!G51,Sheet3!G51,Sheet4!G51,Sheet5!G51,Sheet6!G51,Sheet7!G51,Sheet8!G51,Sheet9!G51,Sheet10!G51,Sheet11!G51,Sheet12!G51,Sheet13!G51,Sheet14!G51,Sheet15!G51,Sheet16!G51,Sheet17!G51,Sheet18!G51,Sheet19!G51,Sheet20!G51)</f>
        <v>586</v>
      </c>
      <c r="H49" s="38"/>
      <c r="I49" s="37">
        <f>SUM('SDCCD SDCE'!I51,SDUSD!I51,Sheet3!I51,Sheet4!I51,Sheet5!I51,Sheet6!I51,Sheet7!I51,Sheet8!I51,Sheet9!I51,Sheet10!I51,Sheet11!I51,Sheet12!I51,Sheet13!I51,Sheet14!I51,Sheet15!I51,Sheet16!I51,Sheet17!I51,Sheet18!I51,Sheet19!I51,Sheet20!I51)</f>
        <v>530</v>
      </c>
      <c r="J49" s="36"/>
      <c r="K49" s="39">
        <f>IFERROR((I49-G49)/G49,0)</f>
        <v>-9.556313993174062E-2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SUM('SDCCD SDCE'!G53,SDUSD!G53,Sheet3!G53,Sheet4!G53,Sheet5!G53,Sheet6!G53,Sheet7!G53,Sheet8!G53,Sheet9!G53,Sheet10!G53,Sheet11!G53,Sheet12!G53,Sheet13!G53,Sheet14!G53,Sheet15!G53,Sheet16!G53,Sheet17!G53,Sheet18!G53,Sheet19!G53,Sheet20!G53)</f>
        <v>404</v>
      </c>
      <c r="H51" s="38"/>
      <c r="I51" s="37">
        <f>SUM('SDCCD SDCE'!I53,SDUSD!I53,Sheet3!I53,Sheet4!I53,Sheet5!I53,Sheet6!I53,Sheet7!I53,Sheet8!I53,Sheet9!I53,Sheet10!I53,Sheet11!I53,Sheet12!I53,Sheet13!I53,Sheet14!I53,Sheet15!I53,Sheet16!I53,Sheet17!I53,Sheet18!I53,Sheet19!I53,Sheet20!I53)</f>
        <v>238</v>
      </c>
      <c r="J51" s="36"/>
      <c r="K51" s="39">
        <f>IFERROR((I51-G51)/G51,0)</f>
        <v>-0.41089108910891087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22" workbookViewId="0">
      <selection activeCell="I32" sqref="I3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5941</v>
      </c>
      <c r="H18" s="70"/>
      <c r="I18" s="66">
        <v>5900</v>
      </c>
      <c r="J18" s="36"/>
      <c r="K18" s="62">
        <f>IFERROR((I18-G18)/G18,0)</f>
        <v>-6.9011950850025247E-3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14108</v>
      </c>
      <c r="H20" s="70"/>
      <c r="I20" s="66">
        <v>14000</v>
      </c>
      <c r="J20" s="36"/>
      <c r="K20" s="62">
        <f>IFERROR((I20-G20)/G20,0)</f>
        <v>-7.6552310745676214E-3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1537</v>
      </c>
      <c r="H26" s="70"/>
      <c r="I26" s="66">
        <v>1500</v>
      </c>
      <c r="J26" s="36"/>
      <c r="K26" s="62">
        <f>IFERROR((I26-G26)/G26,0)</f>
        <v>-2.4072869225764477E-2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17129</v>
      </c>
      <c r="H28" s="70"/>
      <c r="I28" s="66">
        <v>17000</v>
      </c>
      <c r="J28" s="36"/>
      <c r="K28" s="62">
        <f>IFERROR((I28-G28)/G28,0)</f>
        <v>-7.5310876291669101E-3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2426</v>
      </c>
      <c r="H39" s="61"/>
      <c r="I39" s="66">
        <v>2400</v>
      </c>
      <c r="J39" s="36"/>
      <c r="K39" s="62">
        <f>IFERROR((I39-G39)/G39,0)</f>
        <v>-1.0717230008244023E-2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297</v>
      </c>
      <c r="H43" s="61"/>
      <c r="I43" s="66">
        <v>250</v>
      </c>
      <c r="J43" s="36"/>
      <c r="K43" s="62">
        <f>IFERROR((I43-G43)/G43,0)</f>
        <v>-0.15824915824915825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132</v>
      </c>
      <c r="H47" s="61"/>
      <c r="I47" s="66">
        <v>130</v>
      </c>
      <c r="J47" s="36"/>
      <c r="K47" s="62">
        <f>IFERROR((I47-G47)/G47,0)</f>
        <v>-1.5151515151515152E-2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146</v>
      </c>
      <c r="H51" s="61"/>
      <c r="I51" s="66">
        <v>140</v>
      </c>
      <c r="J51" s="36"/>
      <c r="K51" s="62">
        <f>IFERROR((I51-G51)/G51,0)</f>
        <v>-4.1095890410958902E-2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27" workbookViewId="0">
      <selection activeCell="I57" sqref="I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812</v>
      </c>
      <c r="H18" s="70"/>
      <c r="I18" s="66">
        <v>600</v>
      </c>
      <c r="J18" s="36"/>
      <c r="K18" s="62">
        <f>IFERROR((I18-G18)/G18,0)</f>
        <v>-0.26108374384236455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507</v>
      </c>
      <c r="H41" s="61"/>
      <c r="I41" s="66">
        <v>339</v>
      </c>
      <c r="J41" s="36"/>
      <c r="K41" s="62">
        <f>IFERROR((I41-G41)/G41,0)</f>
        <v>-0.33136094674556216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400</v>
      </c>
      <c r="H43" s="61"/>
      <c r="I43" s="66">
        <v>188</v>
      </c>
      <c r="J43" s="36"/>
      <c r="K43" s="62">
        <f>IFERROR((I43-G43)/G43,0)</f>
        <v>-0.53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345</v>
      </c>
      <c r="H45" s="61"/>
      <c r="I45" s="66">
        <v>140</v>
      </c>
      <c r="J45" s="36"/>
      <c r="K45" s="62">
        <f>IFERROR((I45-G45)/G45,0)</f>
        <v>-0.59420289855072461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440</v>
      </c>
      <c r="H51" s="61"/>
      <c r="I51" s="66">
        <v>390</v>
      </c>
      <c r="J51" s="36"/>
      <c r="K51" s="62">
        <f>IFERROR((I51-G51)/G51,0)</f>
        <v>-0.11363636363636363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404</v>
      </c>
      <c r="H53" s="61"/>
      <c r="I53" s="66">
        <v>238</v>
      </c>
      <c r="J53" s="36"/>
      <c r="K53" s="62">
        <f>IFERROR((I53-G53)/G53,0)</f>
        <v>-0.41089108910891087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 Diego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SDCCD SDCE</vt:lpstr>
      <vt:lpstr>SDUSD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'SDCCD SDCE'!Print_Area</vt:lpstr>
      <vt:lpstr>SDUSD!Print_Area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2015-12-01T03:37:23Z</dcterms:modified>
</cp:coreProperties>
</file>