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yepsen\Documents\Andrea's Documents\AEBG\AEBG Submission 11242015\"/>
    </mc:Choice>
  </mc:AlternateContent>
  <bookViews>
    <workbookView xWindow="0" yWindow="0" windowWidth="18870" windowHeight="7815" tabRatio="500" activeTab="6"/>
  </bookViews>
  <sheets>
    <sheet name="Summary" sheetId="6" r:id="rId1"/>
    <sheet name="ddConsortia" sheetId="11" state="hidden" r:id="rId2"/>
    <sheet name="CUSD" sheetId="13" r:id="rId3"/>
    <sheet name="IUSD" sheetId="37" r:id="rId4"/>
    <sheet name="IVC" sheetId="19" r:id="rId5"/>
    <sheet name="LBUSD" sheetId="20" r:id="rId6"/>
    <sheet name="Saddleback" sheetId="21" r:id="rId7"/>
    <sheet name="SVUSD" sheetId="22" r:id="rId8"/>
    <sheet name="TUSD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CUSD!$A$1:$L$55</definedName>
    <definedName name="_xlnm.Print_Area" localSheetId="3">IUSD!$A$1:$L$55</definedName>
    <definedName name="_xlnm.Print_Area" localSheetId="4">IVC!$A$1:$L$55</definedName>
    <definedName name="_xlnm.Print_Area" localSheetId="5">LBUSD!$A$1:$L$55</definedName>
    <definedName name="_xlnm.Print_Area" localSheetId="6">Saddleback!$A$1:$L$55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  <definedName name="_xlnm.Print_Area" localSheetId="7">SVUSD!$A$1:$L$55</definedName>
    <definedName name="_xlnm.Print_Area" localSheetId="8">TUSD!$A$1:$L$55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37" l="1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47" i="6"/>
  <c r="K47" i="6" s="1"/>
  <c r="G47" i="6"/>
  <c r="I45" i="6"/>
  <c r="K45" i="6" s="1"/>
  <c r="G45" i="6"/>
  <c r="I43" i="6"/>
  <c r="K43" i="6" s="1"/>
  <c r="G43" i="6"/>
  <c r="G41" i="6"/>
  <c r="I41" i="6"/>
  <c r="K41" i="6" s="1"/>
  <c r="G39" i="6"/>
  <c r="I39" i="6"/>
  <c r="K39" i="6" s="1"/>
  <c r="G37" i="6"/>
  <c r="I37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51" i="6"/>
  <c r="K51" i="6" s="1"/>
  <c r="I49" i="6"/>
  <c r="K49" i="6" s="1"/>
  <c r="G51" i="6"/>
  <c r="G49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37" i="6" l="1"/>
  <c r="K22" i="6"/>
  <c r="K20" i="6"/>
  <c r="K28" i="6"/>
  <c r="K26" i="6"/>
  <c r="K24" i="6"/>
  <c r="K18" i="6"/>
  <c r="K16" i="6"/>
</calcChain>
</file>

<file path=xl/sharedStrings.xml><?xml version="1.0" encoding="utf-8"?>
<sst xmlns="http://schemas.openxmlformats.org/spreadsheetml/2006/main" count="698" uniqueCount="120">
  <si>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</si>
  <si>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</si>
  <si>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</si>
  <si>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</si>
  <si>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</si>
  <si>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</si>
  <si>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</si>
  <si>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</si>
  <si>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</si>
  <si>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</si>
  <si>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</si>
  <si>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</si>
  <si>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</si>
  <si>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</si>
  <si>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</si>
  <si>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</si>
  <si>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</si>
  <si>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</si>
  <si>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</si>
  <si>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</si>
  <si>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</si>
  <si>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</si>
  <si>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</si>
  <si>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</si>
  <si>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</si>
  <si>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</si>
  <si>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</si>
  <si>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</si>
  <si>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</si>
  <si>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</si>
  <si>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</si>
  <si>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</si>
  <si>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</si>
  <si>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</si>
  <si>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</si>
  <si>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</si>
  <si>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</si>
  <si>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</si>
  <si>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</si>
  <si>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</si>
  <si>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</si>
  <si>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</si>
  <si>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</si>
  <si>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</si>
  <si>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</si>
  <si>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</si>
  <si>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</si>
  <si>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</si>
  <si>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</si>
  <si>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</si>
  <si>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</si>
  <si>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</si>
  <si>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</si>
  <si>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</si>
  <si>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</si>
  <si>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</si>
  <si>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</si>
  <si>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</si>
  <si>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</si>
  <si>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</si>
  <si>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</si>
  <si>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</si>
  <si>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</si>
  <si>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</si>
  <si>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</si>
  <si>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</si>
  <si>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</si>
  <si>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</si>
  <si>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</si>
  <si>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</si>
  <si>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</si>
  <si>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</si>
  <si>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</si>
  <si>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</si>
  <si>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</si>
  <si>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</si>
  <si>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</si>
  <si>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</si>
  <si>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</si>
  <si>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</si>
  <si>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</si>
  <si>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</si>
  <si>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</si>
  <si>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</si>
  <si>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</si>
  <si>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</si>
  <si>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</si>
  <si>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</si>
  <si>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</si>
  <si>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</si>
  <si>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</si>
  <si>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</si>
  <si>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</si>
  <si>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</si>
  <si>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</si>
  <si>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</si>
  <si>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</si>
  <si>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</si>
  <si>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</si>
  <si>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</si>
  <si>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Capistrano Unified School District (CUSD)</t>
  </si>
  <si>
    <t>Irvine Unified School District (IUSD)</t>
  </si>
  <si>
    <t>Irvine Valley College (IVC)</t>
  </si>
  <si>
    <t>Laguna Beach Unified School District (LBUSD)</t>
  </si>
  <si>
    <t>Saddleback College (SC)</t>
  </si>
  <si>
    <t>Saddleback Valley Unified School District (SVUSD)</t>
  </si>
  <si>
    <t>Tustin Unified School District (TUSD)</t>
  </si>
  <si>
    <t>New to AB104; TBD</t>
  </si>
  <si>
    <t>Partnership with Saddleback College 2015-2016</t>
  </si>
  <si>
    <t xml:space="preserve">New to AB104; TBD; Partnership with Saddleback College </t>
  </si>
  <si>
    <t>New to AB104; TBD; Partnership with Saddleback College</t>
  </si>
  <si>
    <t>Maintain program; Expansion through partnerhsips</t>
  </si>
  <si>
    <t>Was Community Education; Partnership with Saddleback College 2015-2016</t>
  </si>
  <si>
    <t>TBD</t>
  </si>
  <si>
    <t>No WIOA funding in 2015-2016</t>
  </si>
  <si>
    <t>Expansion through partnerhsips</t>
  </si>
  <si>
    <t>Historically college, non-Adult Education</t>
  </si>
  <si>
    <t>Historically services, non-programs; Expansion through partnerships</t>
  </si>
  <si>
    <t>For Adult Education TBD</t>
  </si>
  <si>
    <t>For Adult Education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</si>
</sst>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opLeftCell="A31" workbookViewId="0">
      <selection activeCell="M20" sqref="M20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14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14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14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8.15" customHeight="1" x14ac:dyDescent="0.2">
      <c r="B8" s="83" t="s">
        <v>13</v>
      </c>
      <c r="C8" s="83"/>
      <c r="D8" s="15"/>
      <c r="E8" s="79" t="s">
        <v>78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2.15" customHeight="1" x14ac:dyDescent="0.2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7.9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.149999999999999" customHeight="1" x14ac:dyDescent="0.2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6.149999999999999" customHeight="1" x14ac:dyDescent="0.2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6.149999999999999" customHeight="1" x14ac:dyDescent="0.2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2.9" customHeight="1" x14ac:dyDescent="0.2">
      <c r="A16" s="34"/>
      <c r="B16" s="35"/>
      <c r="C16" s="84" t="s">
        <v>94</v>
      </c>
      <c r="D16" s="85"/>
      <c r="E16" s="86"/>
      <c r="F16" s="36"/>
      <c r="G16" s="37">
        <f>SUM(CUSD!G18,IUSD!G18,IVC!G18,LBUSD!G18,Saddleback!G18,SVUSD!G18,TUSD!G18,Sheet8!G18,Sheet9!G18,Sheet10!G18,Sheet11!G18,Sheet12!G18,Sheet13!G18,Sheet14!G18,Sheet15!G18,Sheet16!G18,Sheet17!G18,Sheet18!G18,Sheet19!G18,Sheet20!G18)</f>
        <v>3309</v>
      </c>
      <c r="H16" s="38"/>
      <c r="I16" s="37">
        <f>SUM(CUSD!I18,IUSD!I18,IVC!I18,LBUSD!I18,Saddleback!I18,SVUSD!I18,TUSD!I18,Sheet8!I18,Sheet9!I18,Sheet10!I18,Sheet11!I18,Sheet12!I18,Sheet13!I18,Sheet14!I18,Sheet15!I18,Sheet16!I18,Sheet17!I18,Sheet18!I18,Sheet19!I18,Sheet20!I18)</f>
        <v>3615</v>
      </c>
      <c r="J16" s="36"/>
      <c r="K16" s="39">
        <f>IFERROR((I16-G16)/G16,0)</f>
        <v>9.2475067996373533E-2</v>
      </c>
      <c r="L16" s="36"/>
      <c r="M16" s="64"/>
      <c r="N16" s="40"/>
    </row>
    <row r="17" spans="1:33" s="17" customFormat="1" ht="4.9000000000000004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2.9" customHeight="1" x14ac:dyDescent="0.2">
      <c r="A18" s="34"/>
      <c r="B18" s="35"/>
      <c r="C18" s="84" t="s">
        <v>89</v>
      </c>
      <c r="D18" s="85"/>
      <c r="E18" s="86"/>
      <c r="F18" s="36"/>
      <c r="G18" s="37">
        <f>SUM(CUSD!G20,IUSD!G20,IVC!G20,LBUSD!G20,Saddleback!G20,SVUSD!G20,TUSD!G20,Sheet8!G20,Sheet9!G20,Sheet10!G20,Sheet11!G20,Sheet12!G20,Sheet13!G20,Sheet14!G20,Sheet15!G20,Sheet16!G20,Sheet17!G20,Sheet18!G20,Sheet19!G20,Sheet20!G20)</f>
        <v>2343</v>
      </c>
      <c r="H18" s="38"/>
      <c r="I18" s="37">
        <f>SUM(CUSD!I20,IUSD!I20,IVC!I20,LBUSD!I20,Saddleback!I20,SVUSD!I20,TUSD!I20,Sheet8!I20,Sheet9!I20,Sheet10!I20,Sheet11!I20,Sheet12!I20,Sheet13!I20,Sheet14!I20,Sheet15!I20,Sheet16!I20,Sheet17!I20,Sheet18!I20,Sheet19!I20,Sheet20!I20)</f>
        <v>3183</v>
      </c>
      <c r="J18" s="36"/>
      <c r="K18" s="39">
        <f>IFERROR((I18-G18)/G18,0)</f>
        <v>0.35851472471190782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95</v>
      </c>
      <c r="D20" s="85"/>
      <c r="E20" s="86"/>
      <c r="F20" s="36"/>
      <c r="G20" s="37">
        <f>SUM(CUSD!G22,IUSD!G22,IVC!G22,LBUSD!G22,Saddleback!G22,SVUSD!G22,TUSD!G22,Sheet8!G22,Sheet9!G22,Sheet10!G22,Sheet11!G22,Sheet12!G22,Sheet13!G22,Sheet14!G22,Sheet15!G22,Sheet16!G22,Sheet17!G22,Sheet18!G22,Sheet19!G22,Sheet20!G22)</f>
        <v>0</v>
      </c>
      <c r="H20" s="38"/>
      <c r="I20" s="37">
        <f>SUM(CUSD!I22,IUSD!I22,IVC!I22,LBUSD!I22,Saddleback!I22,SVUSD!I22,TUSD!I22,Sheet8!I22,Sheet9!I22,Sheet10!I22,Sheet11!I22,Sheet12!I22,Sheet13!I22,Sheet14!I22,Sheet15!I22,Sheet16!I22,Sheet17!I22,Sheet18!I22,Sheet19!I22,Sheet20!I22)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96</v>
      </c>
      <c r="D22" s="85"/>
      <c r="E22" s="86"/>
      <c r="F22" s="36"/>
      <c r="G22" s="37">
        <f>SUM(CUSD!G24,IUSD!G24,IVC!G24,LBUSD!G24,Saddleback!G24,SVUSD!G24,TUSD!G24,Sheet8!G24,Sheet9!G24,Sheet10!G24,Sheet11!G24,Sheet12!G24,Sheet13!G24,Sheet14!G24,Sheet15!G24,Sheet16!G24,Sheet17!G24,Sheet18!G24,Sheet19!G24,Sheet20!G24)</f>
        <v>0</v>
      </c>
      <c r="H22" s="38"/>
      <c r="I22" s="37">
        <f>SUM(CUSD!I24,IUSD!I24,IVC!I24,LBUSD!I24,Saddleback!I24,SVUSD!I24,TUSD!I24,Sheet8!I24,Sheet9!I24,Sheet10!I24,Sheet11!I24,Sheet12!I24,Sheet13!I24,Sheet14!I24,Sheet15!I24,Sheet16!I24,Sheet17!I24,Sheet18!I24,Sheet19!I24,Sheet20!I24)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97</v>
      </c>
      <c r="D24" s="85"/>
      <c r="E24" s="86"/>
      <c r="F24" s="36"/>
      <c r="G24" s="37">
        <f>SUM(CUSD!G26,IUSD!G26,IVC!G26,LBUSD!G26,Saddleback!G26,SVUSD!G26,TUSD!G26,Sheet8!G26,Sheet9!G26,Sheet10!G26,Sheet11!G26,Sheet12!G26,Sheet13!G26,Sheet14!G26,Sheet15!G26,Sheet16!G26,Sheet17!G26,Sheet18!G26,Sheet19!G26,Sheet20!G26)</f>
        <v>365</v>
      </c>
      <c r="H24" s="38"/>
      <c r="I24" s="37">
        <f>SUM(CUSD!I26,IUSD!I26,IVC!I26,LBUSD!I26,Saddleback!I26,SVUSD!I26,TUSD!I26,Sheet8!I26,Sheet9!I26,Sheet10!I26,Sheet11!I26,Sheet12!I26,Sheet13!I26,Sheet14!I26,Sheet15!I26,Sheet16!I26,Sheet17!I26,Sheet18!I26,Sheet19!I26,Sheet20!I26)</f>
        <v>400</v>
      </c>
      <c r="J24" s="36"/>
      <c r="K24" s="39">
        <f>IFERROR((I24-G24)/G24,0)</f>
        <v>9.5890410958904104E-2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98</v>
      </c>
      <c r="D26" s="85"/>
      <c r="E26" s="86"/>
      <c r="F26" s="36"/>
      <c r="G26" s="37">
        <f>SUM(CUSD!G28,IUSD!G28,IVC!G28,LBUSD!G28,Saddleback!G28,SVUSD!G28,TUSD!G28,Sheet8!G28,Sheet9!G28,Sheet10!G28,Sheet11!G28,Sheet12!G28,Sheet13!G28,Sheet14!G28,Sheet15!G28,Sheet16!G28,Sheet17!G28,Sheet18!G28,Sheet19!G28,Sheet20!G28)</f>
        <v>283</v>
      </c>
      <c r="H26" s="38"/>
      <c r="I26" s="37">
        <f>SUM(CUSD!I28,IUSD!I28,IVC!I28,LBUSD!I28,Saddleback!I28,SVUSD!I28,TUSD!I28,Sheet8!I28,Sheet9!I28,Sheet10!I28,Sheet11!I28,Sheet12!I28,Sheet13!I28,Sheet14!I28,Sheet15!I28,Sheet16!I28,Sheet17!I28,Sheet18!I28,Sheet19!I28,Sheet20!I28)</f>
        <v>310</v>
      </c>
      <c r="J26" s="36"/>
      <c r="K26" s="39">
        <f>IFERROR((I26-G26)/G26,0)</f>
        <v>9.5406360424028266E-2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99</v>
      </c>
      <c r="D28" s="85"/>
      <c r="E28" s="86"/>
      <c r="F28" s="36"/>
      <c r="G28" s="37">
        <f>SUM(CUSD!G30,IUSD!G30,IVC!G30,LBUSD!G30,Saddleback!G30,SVUSD!G30,TUSD!G30,Sheet8!G30,Sheet9!G30,Sheet10!G30,Sheet11!G30,Sheet12!G30,Sheet13!G30,Sheet14!G30,Sheet15!G30,Sheet16!G30,Sheet17!G30,Sheet18!G30,Sheet19!G30,Sheet20!G30)</f>
        <v>0</v>
      </c>
      <c r="H28" s="38"/>
      <c r="I28" s="37">
        <f>SUM(CUSD!I30,IUSD!I30,IVC!I30,LBUSD!I30,Saddleback!I30,SVUSD!I30,TUSD!I30,Sheet8!I30,Sheet9!I30,Sheet10!I30,Sheet11!I30,Sheet12!I30,Sheet13!I30,Sheet14!I30,Sheet15!I30,Sheet16!I30,Sheet17!I30,Sheet18!I30,Sheet19!I30,Sheet20!I30)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2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2.9" customHeight="1" x14ac:dyDescent="0.2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.15" customHeight="1" x14ac:dyDescent="0.2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4.9000000000000004" customHeight="1" x14ac:dyDescent="0.2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2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2.9" customHeight="1" x14ac:dyDescent="0.2">
      <c r="A37" s="34"/>
      <c r="B37" s="35"/>
      <c r="C37" s="76" t="s">
        <v>3</v>
      </c>
      <c r="D37" s="77"/>
      <c r="E37" s="78"/>
      <c r="F37" s="36"/>
      <c r="G37" s="37">
        <f>SUM(CUSD!G39,IUSD!G39,IVC!G39,LBUSD!G39,Saddleback!G39,SVUSD!G39,TUSD!G39,Sheet8!G39,Sheet9!G39,Sheet10!G39,Sheet11!G39,Sheet12!G39,Sheet13!G39,Sheet14!G39,Sheet15!G39,Sheet16!G39,Sheet17!G39,Sheet18!G39,Sheet19!G39,Sheet20!G39)</f>
        <v>0</v>
      </c>
      <c r="H37" s="38"/>
      <c r="I37" s="37">
        <f>SUM(CUSD!I39,IUSD!I39,IVC!I39,LBUSD!I39,Saddleback!I39,SVUSD!I39,TUSD!I39,Sheet8!I39,Sheet9!I39,Sheet10!I39,Sheet11!I39,Sheet12!I39,Sheet13!I39,Sheet14!I39,Sheet15!I39,Sheet16!I39,Sheet17!I39,Sheet18!I39,Sheet19!I39,Sheet20!I39)</f>
        <v>0</v>
      </c>
      <c r="J37" s="36"/>
      <c r="K37" s="39">
        <f>IFERROR(I37/G37,0)</f>
        <v>0</v>
      </c>
      <c r="L37" s="36"/>
      <c r="M37" s="64"/>
      <c r="N37" s="40"/>
    </row>
    <row r="38" spans="1:33" s="17" customFormat="1" ht="4.9000000000000004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7.9" customHeight="1" x14ac:dyDescent="0.2">
      <c r="A39" s="34"/>
      <c r="B39" s="35"/>
      <c r="C39" s="76" t="s">
        <v>4</v>
      </c>
      <c r="D39" s="77"/>
      <c r="E39" s="78"/>
      <c r="F39" s="36"/>
      <c r="G39" s="37">
        <f>SUM(CUSD!G41,IUSD!G41,IVC!G41,LBUSD!G41,Saddleback!G41,SVUSD!G41,TUSD!G41,Sheet8!G41,Sheet9!G41,Sheet10!G41,Sheet11!G41,Sheet12!G41,Sheet13!G41,Sheet14!G41,Sheet15!G41,Sheet16!G41,Sheet17!G41,Sheet18!G41,Sheet19!G41,Sheet20!G41)</f>
        <v>0</v>
      </c>
      <c r="H39" s="38"/>
      <c r="I39" s="37">
        <f>SUM(CUSD!I41,IUSD!I41,IVC!I41,LBUSD!I41,Saddleback!I41,SVUSD!I41,TUSD!I41,Sheet8!I41,Sheet9!I41,Sheet10!I41,Sheet11!I41,Sheet12!I41,Sheet13!I41,Sheet14!I41,Sheet15!I41,Sheet16!I41,Sheet17!I41,Sheet18!I41,Sheet19!I41,Sheet20!I41)</f>
        <v>0</v>
      </c>
      <c r="J39" s="36"/>
      <c r="K39" s="39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5</v>
      </c>
      <c r="D41" s="77"/>
      <c r="E41" s="78"/>
      <c r="F41" s="36"/>
      <c r="G41" s="37">
        <f>SUM(CUSD!G43,IUSD!G43,IVC!G43,LBUSD!G43,Saddleback!G43,SVUSD!G43,TUSD!G43,Sheet8!G43,Sheet9!G43,Sheet10!G43,Sheet11!G43,Sheet12!G43,Sheet13!G43,Sheet14!G43,Sheet15!G43,Sheet16!G43,Sheet17!G43,Sheet18!G43,Sheet19!G43,Sheet20!G43)</f>
        <v>0</v>
      </c>
      <c r="H41" s="38"/>
      <c r="I41" s="37">
        <f>SUM(CUSD!I43,IUSD!I43,IVC!I43,LBUSD!I43,Saddleback!I43,SVUSD!I43,TUSD!I43,Sheet8!I43,Sheet9!I43,Sheet10!I43,Sheet11!I43,Sheet12!I43,Sheet13!I43,Sheet14!I43,Sheet15!I43,Sheet16!I43,Sheet17!I43,Sheet18!I43,Sheet19!I43,Sheet20!I43)</f>
        <v>0</v>
      </c>
      <c r="J41" s="36"/>
      <c r="K41" s="39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6</v>
      </c>
      <c r="D43" s="77"/>
      <c r="E43" s="78"/>
      <c r="F43" s="36"/>
      <c r="G43" s="37">
        <f>SUM(CUSD!G45,IUSD!G45,IVC!G45,LBUSD!G45,Saddleback!G45,SVUSD!G45,TUSD!G45,Sheet8!G45,Sheet9!G45,Sheet10!G45,Sheet11!G45,Sheet12!G45,Sheet13!G45,Sheet14!G45,Sheet15!G45,Sheet16!G45,Sheet17!G45,Sheet18!G45,Sheet19!G45,Sheet20!G45)</f>
        <v>0</v>
      </c>
      <c r="H43" s="38"/>
      <c r="I43" s="37">
        <f>SUM(CUSD!I45,IUSD!I45,IVC!I45,LBUSD!I45,Saddleback!I45,SVUSD!I45,TUSD!I45,Sheet8!I45,Sheet9!I45,Sheet10!I45,Sheet11!I45,Sheet12!I45,Sheet13!I45,Sheet14!I45,Sheet15!I45,Sheet16!I45,Sheet17!I45,Sheet18!I45,Sheet19!I45,Sheet20!I45)</f>
        <v>0</v>
      </c>
      <c r="J43" s="36"/>
      <c r="K43" s="39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7</v>
      </c>
      <c r="D45" s="77"/>
      <c r="E45" s="78"/>
      <c r="F45" s="36"/>
      <c r="G45" s="37">
        <f>SUM(CUSD!G47,IUSD!G47,IVC!G47,LBUSD!G47,Saddleback!G47,SVUSD!G47,TUSD!G47,Sheet8!G47,Sheet9!G47,Sheet10!G47,Sheet11!G47,Sheet12!G47,Sheet13!G47,Sheet14!G47,Sheet15!G47,Sheet16!G47,Sheet17!G47,Sheet18!G47,Sheet19!G47,Sheet20!G47)</f>
        <v>0</v>
      </c>
      <c r="H45" s="38"/>
      <c r="I45" s="37">
        <f>SUM(CUSD!I47,IUSD!I47,IVC!I47,LBUSD!I47,Saddleback!I47,SVUSD!I47,TUSD!I47,Sheet8!I47,Sheet9!I47,Sheet10!I47,Sheet11!I47,Sheet12!I47,Sheet13!I47,Sheet14!I47,Sheet15!I47,Sheet16!I47,Sheet17!I47,Sheet18!I47,Sheet19!I47,Sheet20!I47)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8</v>
      </c>
      <c r="D47" s="77"/>
      <c r="E47" s="78"/>
      <c r="F47" s="36"/>
      <c r="G47" s="37">
        <f>SUM(CUSD!G49,IUSD!G49,IVC!G49,LBUSD!G49,Saddleback!G49,SVUSD!G49,TUSD!G49,Sheet8!G49,Sheet9!G49,Sheet10!G49,Sheet11!G49,Sheet12!G49,Sheet13!G49,Sheet14!G49,Sheet15!G49,Sheet16!G49,Sheet17!G49,Sheet18!G49,Sheet19!G49,Sheet20!G49)</f>
        <v>0</v>
      </c>
      <c r="H47" s="38"/>
      <c r="I47" s="37">
        <f>SUM(CUSD!I49,IUSD!I49,IVC!I49,LBUSD!I49,Saddleback!I49,SVUSD!I49,TUSD!I49,Sheet8!I49,Sheet9!I49,Sheet10!I49,Sheet11!I49,Sheet12!I49,Sheet13!I49,Sheet14!I49,Sheet15!I49,Sheet16!I49,Sheet17!I49,Sheet18!I49,Sheet19!I49,Sheet20!I49)</f>
        <v>0</v>
      </c>
      <c r="J47" s="36"/>
      <c r="K47" s="39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9</v>
      </c>
      <c r="D49" s="77"/>
      <c r="E49" s="78"/>
      <c r="F49" s="36"/>
      <c r="G49" s="37">
        <f>SUM(CUSD!G51,IUSD!G51,IVC!G51,LBUSD!G51,Saddleback!G51,SVUSD!G51,TUSD!G51,Sheet8!G51,Sheet9!G51,Sheet10!G51,Sheet11!G51,Sheet12!G51,Sheet13!G51,Sheet14!G51,Sheet15!G51,Sheet16!G51,Sheet17!G51,Sheet18!G51,Sheet19!G51,Sheet20!G51)</f>
        <v>0</v>
      </c>
      <c r="H49" s="38"/>
      <c r="I49" s="37">
        <f>SUM(CUSD!I51,IUSD!I51,IVC!I51,LBUSD!I51,Saddleback!I51,SVUSD!I51,TUSD!I51,Sheet8!I51,Sheet9!I51,Sheet10!I51,Sheet11!I51,Sheet12!I51,Sheet13!I51,Sheet14!I51,Sheet15!I51,Sheet16!I51,Sheet17!I51,Sheet18!I51,Sheet19!I51,Sheet20!I51)</f>
        <v>0</v>
      </c>
      <c r="J49" s="36"/>
      <c r="K49" s="39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10</v>
      </c>
      <c r="D51" s="77"/>
      <c r="E51" s="78"/>
      <c r="F51" s="36"/>
      <c r="G51" s="37">
        <f>SUM(CUSD!G53,IUSD!G53,IVC!G53,LBUSD!G53,Saddleback!G53,SVUSD!G53,TUSD!G53,Sheet8!G53,Sheet9!G53,Sheet10!G53,Sheet11!G53,Sheet12!G53,Sheet13!G53,Sheet14!G53,Sheet15!G53,Sheet16!G53,Sheet17!G53,Sheet18!G53,Sheet19!G53,Sheet20!G53)</f>
        <v>0</v>
      </c>
      <c r="H51" s="38"/>
      <c r="I51" s="37">
        <f>SUM(CUSD!I53,IUSD!I53,IVC!I53,LBUSD!I53,Saddleback!I53,SVUSD!I53,TUSD!I53,Sheet8!I53,Sheet9!I53,Sheet10!I53,Sheet11!I53,Sheet12!I53,Sheet13!I53,Sheet14!I53,Sheet15!I53,Sheet16!I53,Sheet17!I53,Sheet18!I53,Sheet19!I53,Sheet20!I53)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/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5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5.75" x14ac:dyDescent="0.25"/>
  <cols>
    <col min="1" max="1" width="18.75" bestFit="1" customWidth="1"/>
  </cols>
  <sheetData>
    <row r="1" spans="1:1" x14ac:dyDescent="0.25">
      <c r="A1" s="1" t="s">
        <v>16</v>
      </c>
    </row>
    <row r="2" spans="1:1" x14ac:dyDescent="0.25">
      <c r="A2" s="2" t="s">
        <v>17</v>
      </c>
    </row>
    <row r="3" spans="1:1" x14ac:dyDescent="0.25">
      <c r="A3" s="2" t="s">
        <v>18</v>
      </c>
    </row>
    <row r="4" spans="1:1" x14ac:dyDescent="0.25">
      <c r="A4" s="2" t="s">
        <v>19</v>
      </c>
    </row>
    <row r="5" spans="1:1" x14ac:dyDescent="0.25">
      <c r="A5" s="2" t="s">
        <v>20</v>
      </c>
    </row>
    <row r="6" spans="1:1" x14ac:dyDescent="0.25">
      <c r="A6" s="2" t="s">
        <v>21</v>
      </c>
    </row>
    <row r="7" spans="1:1" x14ac:dyDescent="0.25">
      <c r="A7" s="2" t="s">
        <v>14</v>
      </c>
    </row>
    <row r="8" spans="1:1" x14ac:dyDescent="0.25">
      <c r="A8" s="2" t="s">
        <v>22</v>
      </c>
    </row>
    <row r="9" spans="1:1" x14ac:dyDescent="0.25">
      <c r="A9" s="2" t="s">
        <v>23</v>
      </c>
    </row>
    <row r="10" spans="1:1" x14ac:dyDescent="0.25">
      <c r="A10" s="2" t="s">
        <v>24</v>
      </c>
    </row>
    <row r="11" spans="1:1" x14ac:dyDescent="0.25">
      <c r="A11" s="2" t="s">
        <v>25</v>
      </c>
    </row>
    <row r="12" spans="1:1" ht="26.25" x14ac:dyDescent="0.25">
      <c r="A12" s="3" t="s">
        <v>26</v>
      </c>
    </row>
    <row r="13" spans="1:1" x14ac:dyDescent="0.25">
      <c r="A13" s="2" t="s">
        <v>27</v>
      </c>
    </row>
    <row r="14" spans="1:1" x14ac:dyDescent="0.25">
      <c r="A14" s="2" t="s">
        <v>28</v>
      </c>
    </row>
    <row r="15" spans="1:1" x14ac:dyDescent="0.25">
      <c r="A15" s="2" t="s">
        <v>29</v>
      </c>
    </row>
    <row r="16" spans="1:1" x14ac:dyDescent="0.25">
      <c r="A16" s="2" t="s">
        <v>30</v>
      </c>
    </row>
    <row r="17" spans="1:1" x14ac:dyDescent="0.25">
      <c r="A17" s="2" t="s">
        <v>31</v>
      </c>
    </row>
    <row r="18" spans="1:1" x14ac:dyDescent="0.25">
      <c r="A18" s="2" t="s">
        <v>32</v>
      </c>
    </row>
    <row r="19" spans="1:1" x14ac:dyDescent="0.25">
      <c r="A19" s="2" t="s">
        <v>33</v>
      </c>
    </row>
    <row r="20" spans="1:1" x14ac:dyDescent="0.25">
      <c r="A20" s="2" t="s">
        <v>34</v>
      </c>
    </row>
    <row r="21" spans="1:1" x14ac:dyDescent="0.25">
      <c r="A21" s="2" t="s">
        <v>35</v>
      </c>
    </row>
    <row r="22" spans="1:1" x14ac:dyDescent="0.25">
      <c r="A22" s="2" t="s">
        <v>36</v>
      </c>
    </row>
    <row r="23" spans="1:1" x14ac:dyDescent="0.25">
      <c r="A23" s="2" t="s">
        <v>37</v>
      </c>
    </row>
    <row r="24" spans="1:1" x14ac:dyDescent="0.25">
      <c r="A24" s="2" t="s">
        <v>38</v>
      </c>
    </row>
    <row r="25" spans="1:1" x14ac:dyDescent="0.25">
      <c r="A25" s="2" t="s">
        <v>39</v>
      </c>
    </row>
    <row r="26" spans="1:1" x14ac:dyDescent="0.25">
      <c r="A26" s="2" t="s">
        <v>40</v>
      </c>
    </row>
    <row r="27" spans="1:1" x14ac:dyDescent="0.25">
      <c r="A27" s="2" t="s">
        <v>41</v>
      </c>
    </row>
    <row r="28" spans="1:1" x14ac:dyDescent="0.25">
      <c r="A28" s="2" t="s">
        <v>42</v>
      </c>
    </row>
    <row r="29" spans="1:1" x14ac:dyDescent="0.25">
      <c r="A29" s="2" t="s">
        <v>43</v>
      </c>
    </row>
    <row r="30" spans="1:1" x14ac:dyDescent="0.25">
      <c r="A30" s="2" t="s">
        <v>44</v>
      </c>
    </row>
    <row r="31" spans="1:1" x14ac:dyDescent="0.25">
      <c r="A31" s="2" t="s">
        <v>45</v>
      </c>
    </row>
    <row r="32" spans="1:1" x14ac:dyDescent="0.25">
      <c r="A32" s="2" t="s">
        <v>46</v>
      </c>
    </row>
    <row r="33" spans="1:1" x14ac:dyDescent="0.25">
      <c r="A33" s="2" t="s">
        <v>47</v>
      </c>
    </row>
    <row r="34" spans="1:1" x14ac:dyDescent="0.25">
      <c r="A34" s="2" t="s">
        <v>48</v>
      </c>
    </row>
    <row r="35" spans="1:1" x14ac:dyDescent="0.25">
      <c r="A35" s="2" t="s">
        <v>49</v>
      </c>
    </row>
    <row r="36" spans="1:1" x14ac:dyDescent="0.25">
      <c r="A36" s="2" t="s">
        <v>50</v>
      </c>
    </row>
    <row r="37" spans="1:1" x14ac:dyDescent="0.25">
      <c r="A37" s="2" t="s">
        <v>51</v>
      </c>
    </row>
    <row r="38" spans="1:1" x14ac:dyDescent="0.25">
      <c r="A38" s="2" t="s">
        <v>52</v>
      </c>
    </row>
    <row r="39" spans="1:1" x14ac:dyDescent="0.25">
      <c r="A39" s="2" t="s">
        <v>53</v>
      </c>
    </row>
    <row r="40" spans="1:1" x14ac:dyDescent="0.25">
      <c r="A40" s="2" t="s">
        <v>54</v>
      </c>
    </row>
    <row r="41" spans="1:1" x14ac:dyDescent="0.25">
      <c r="A41" s="4" t="s">
        <v>55</v>
      </c>
    </row>
    <row r="42" spans="1:1" x14ac:dyDescent="0.25">
      <c r="A42" s="3" t="s">
        <v>56</v>
      </c>
    </row>
    <row r="43" spans="1:1" x14ac:dyDescent="0.25">
      <c r="A43" s="3" t="s">
        <v>57</v>
      </c>
    </row>
    <row r="44" spans="1:1" x14ac:dyDescent="0.25">
      <c r="A44" s="5" t="s">
        <v>58</v>
      </c>
    </row>
    <row r="45" spans="1:1" x14ac:dyDescent="0.25">
      <c r="A45" s="2" t="s">
        <v>59</v>
      </c>
    </row>
    <row r="46" spans="1:1" x14ac:dyDescent="0.25">
      <c r="A46" s="2" t="s">
        <v>60</v>
      </c>
    </row>
    <row r="47" spans="1:1" x14ac:dyDescent="0.25">
      <c r="A47" s="2" t="s">
        <v>61</v>
      </c>
    </row>
    <row r="48" spans="1:1" x14ac:dyDescent="0.25">
      <c r="A48" s="2" t="s">
        <v>62</v>
      </c>
    </row>
    <row r="49" spans="1:1" x14ac:dyDescent="0.25">
      <c r="A49" s="2" t="s">
        <v>63</v>
      </c>
    </row>
    <row r="50" spans="1:1" x14ac:dyDescent="0.25">
      <c r="A50" s="2" t="s">
        <v>64</v>
      </c>
    </row>
    <row r="51" spans="1:1" x14ac:dyDescent="0.25">
      <c r="A51" s="2" t="s">
        <v>65</v>
      </c>
    </row>
    <row r="52" spans="1:1" x14ac:dyDescent="0.25">
      <c r="A52" s="2" t="s">
        <v>66</v>
      </c>
    </row>
    <row r="53" spans="1:1" x14ac:dyDescent="0.25">
      <c r="A53" s="2" t="s">
        <v>67</v>
      </c>
    </row>
    <row r="54" spans="1:1" x14ac:dyDescent="0.25">
      <c r="A54" s="2" t="s">
        <v>68</v>
      </c>
    </row>
    <row r="55" spans="1:1" x14ac:dyDescent="0.25">
      <c r="A55" s="2" t="s">
        <v>69</v>
      </c>
    </row>
    <row r="56" spans="1:1" x14ac:dyDescent="0.25">
      <c r="A56" s="2" t="s">
        <v>70</v>
      </c>
    </row>
    <row r="57" spans="1:1" x14ac:dyDescent="0.25">
      <c r="A57" s="2" t="s">
        <v>71</v>
      </c>
    </row>
    <row r="58" spans="1:1" x14ac:dyDescent="0.25">
      <c r="A58" s="2" t="s">
        <v>72</v>
      </c>
    </row>
    <row r="59" spans="1:1" x14ac:dyDescent="0.25">
      <c r="A59" s="4" t="s">
        <v>73</v>
      </c>
    </row>
    <row r="60" spans="1:1" x14ac:dyDescent="0.25">
      <c r="A60" s="3" t="s">
        <v>74</v>
      </c>
    </row>
    <row r="61" spans="1:1" x14ac:dyDescent="0.25">
      <c r="A61" s="5" t="s">
        <v>75</v>
      </c>
    </row>
    <row r="62" spans="1:1" x14ac:dyDescent="0.25">
      <c r="A62" s="2" t="s">
        <v>76</v>
      </c>
    </row>
    <row r="63" spans="1:1" x14ac:dyDescent="0.25">
      <c r="A63" s="6" t="s">
        <v>77</v>
      </c>
    </row>
    <row r="64" spans="1:1" x14ac:dyDescent="0.25">
      <c r="A64" s="2" t="s">
        <v>78</v>
      </c>
    </row>
    <row r="65" spans="1:1" x14ac:dyDescent="0.25">
      <c r="A65" s="2" t="s">
        <v>79</v>
      </c>
    </row>
    <row r="66" spans="1:1" x14ac:dyDescent="0.25">
      <c r="A66" s="2" t="s">
        <v>80</v>
      </c>
    </row>
    <row r="67" spans="1:1" x14ac:dyDescent="0.25">
      <c r="A67" s="2" t="s">
        <v>81</v>
      </c>
    </row>
    <row r="68" spans="1:1" x14ac:dyDescent="0.25">
      <c r="A68" s="2" t="s">
        <v>82</v>
      </c>
    </row>
    <row r="69" spans="1:1" x14ac:dyDescent="0.25">
      <c r="A69" s="2" t="s">
        <v>83</v>
      </c>
    </row>
    <row r="70" spans="1:1" x14ac:dyDescent="0.25">
      <c r="A70" s="2" t="s">
        <v>84</v>
      </c>
    </row>
    <row r="71" spans="1:1" x14ac:dyDescent="0.25">
      <c r="A71" s="2" t="s">
        <v>85</v>
      </c>
    </row>
    <row r="72" spans="1:1" x14ac:dyDescent="0.25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13" workbookViewId="0">
      <selection activeCell="G24" sqref="G24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>
        <v>815</v>
      </c>
      <c r="H18" s="70"/>
      <c r="I18" s="66">
        <v>915</v>
      </c>
      <c r="J18" s="36"/>
      <c r="K18" s="62">
        <f>IFERROR((I18-G18)/G18,0)</f>
        <v>0.12269938650306748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>
        <v>937</v>
      </c>
      <c r="H20" s="70"/>
      <c r="I20" s="66">
        <v>1000</v>
      </c>
      <c r="J20" s="36"/>
      <c r="K20" s="62">
        <f>IFERROR((I20-G20)/G20,0)</f>
        <v>6.7235859124866598E-2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107</v>
      </c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107</v>
      </c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>
        <v>50</v>
      </c>
      <c r="H26" s="70"/>
      <c r="I26" s="66">
        <v>50</v>
      </c>
      <c r="J26" s="36"/>
      <c r="K26" s="62">
        <f>IFERROR((I26-G26)/G26,0)</f>
        <v>0</v>
      </c>
      <c r="L26" s="36"/>
      <c r="M26" s="64" t="s">
        <v>115</v>
      </c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>
        <v>229</v>
      </c>
      <c r="H28" s="70"/>
      <c r="I28" s="66">
        <v>200</v>
      </c>
      <c r="J28" s="36"/>
      <c r="K28" s="62">
        <f>IFERROR((I28-G28)/G28,0)</f>
        <v>-0.12663755458515283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workbookViewId="0">
      <selection activeCell="E10" sqref="E10:K10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workbookViewId="0">
      <selection activeCell="E10" sqref="E10:K10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B12" sqref="B12:N12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 t="s">
        <v>103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abSelected="1" topLeftCell="A19" workbookViewId="0">
      <selection activeCell="M53" sqref="M53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 t="s">
        <v>104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>
        <v>2259</v>
      </c>
      <c r="H18" s="70"/>
      <c r="I18" s="66">
        <v>2500</v>
      </c>
      <c r="J18" s="36"/>
      <c r="K18" s="62">
        <f>IFERROR((I18-G18)/G18,0)</f>
        <v>0.10668437361664453</v>
      </c>
      <c r="L18" s="36"/>
      <c r="M18" s="64" t="s">
        <v>116</v>
      </c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>
        <v>1171</v>
      </c>
      <c r="H20" s="70"/>
      <c r="I20" s="66">
        <v>1183</v>
      </c>
      <c r="J20" s="36"/>
      <c r="K20" s="62">
        <f>IFERROR((I20-G20)/G20,0)</f>
        <v>1.0247651579846286E-2</v>
      </c>
      <c r="L20" s="36"/>
      <c r="M20" s="64" t="s">
        <v>116</v>
      </c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107</v>
      </c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107</v>
      </c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>
        <v>182</v>
      </c>
      <c r="H26" s="70"/>
      <c r="I26" s="66">
        <v>200</v>
      </c>
      <c r="J26" s="36"/>
      <c r="K26" s="62">
        <f>IFERROR((I26-G26)/G26,0)</f>
        <v>9.8901098901098897E-2</v>
      </c>
      <c r="L26" s="36"/>
      <c r="M26" s="64" t="s">
        <v>117</v>
      </c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>
        <v>30</v>
      </c>
      <c r="H28" s="70"/>
      <c r="I28" s="66">
        <v>60</v>
      </c>
      <c r="J28" s="36"/>
      <c r="K28" s="62">
        <f>IFERROR((I28-G28)/G28,0)</f>
        <v>1</v>
      </c>
      <c r="L28" s="36"/>
      <c r="M28" s="64" t="s">
        <v>116</v>
      </c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114</v>
      </c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118</v>
      </c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118</v>
      </c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118</v>
      </c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118</v>
      </c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119</v>
      </c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118</v>
      </c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118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19" workbookViewId="0">
      <selection activeCell="I30" sqref="I30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 t="s">
        <v>105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>
        <v>235</v>
      </c>
      <c r="H18" s="70"/>
      <c r="I18" s="66">
        <v>200</v>
      </c>
      <c r="J18" s="36"/>
      <c r="K18" s="62">
        <f>IFERROR((I18-G18)/G18,0)</f>
        <v>-0.14893617021276595</v>
      </c>
      <c r="L18" s="36"/>
      <c r="M18" s="64" t="s">
        <v>108</v>
      </c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>
        <v>235</v>
      </c>
      <c r="H20" s="70"/>
      <c r="I20" s="66">
        <v>1000</v>
      </c>
      <c r="J20" s="36"/>
      <c r="K20" s="62">
        <f>IFERROR((I20-G20)/G20,0)</f>
        <v>3.2553191489361701</v>
      </c>
      <c r="L20" s="36"/>
      <c r="M20" s="64" t="s">
        <v>108</v>
      </c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109</v>
      </c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110</v>
      </c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>
        <v>133</v>
      </c>
      <c r="H26" s="70"/>
      <c r="I26" s="66">
        <v>150</v>
      </c>
      <c r="J26" s="36"/>
      <c r="K26" s="62">
        <f>IFERROR((I26-G26)/G26,0)</f>
        <v>0.12781954887218044</v>
      </c>
      <c r="L26" s="36"/>
      <c r="M26" s="64" t="s">
        <v>111</v>
      </c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>
        <v>24</v>
      </c>
      <c r="H28" s="70"/>
      <c r="I28" s="66">
        <v>50</v>
      </c>
      <c r="J28" s="36"/>
      <c r="K28" s="62">
        <f>IFERROR((I28-G28)/G28,0)</f>
        <v>1.0833333333333333</v>
      </c>
      <c r="L28" s="36"/>
      <c r="M28" s="64" t="s">
        <v>112</v>
      </c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114</v>
      </c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113</v>
      </c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113</v>
      </c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113</v>
      </c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113</v>
      </c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113</v>
      </c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113</v>
      </c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113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12" sqref="B12:N12"/>
    </sheetView>
  </sheetViews>
  <sheetFormatPr defaultColWidth="10.75" defaultRowHeight="15" x14ac:dyDescent="0.2"/>
  <cols>
    <col min="1" max="1" width="4.25" style="7" customWidth="1"/>
    <col min="2" max="2" width="1" style="7" customWidth="1"/>
    <col min="3" max="3" width="21.5" style="7" customWidth="1"/>
    <col min="4" max="4" width="0.75" style="7" customWidth="1"/>
    <col min="5" max="5" width="58.25" style="7" customWidth="1"/>
    <col min="6" max="6" width="0.75" style="7" customWidth="1"/>
    <col min="7" max="7" width="13.5" style="7" customWidth="1"/>
    <col min="8" max="8" width="0.75" style="7" customWidth="1"/>
    <col min="9" max="9" width="13" style="7" customWidth="1"/>
    <col min="10" max="10" width="0.75" style="7" customWidth="1"/>
    <col min="11" max="11" width="14.25" style="54" customWidth="1"/>
    <col min="12" max="12" width="1" style="7" customWidth="1"/>
    <col min="13" max="13" width="50.25" style="7" customWidth="1"/>
    <col min="14" max="14" width="1" style="7" customWidth="1"/>
    <col min="15" max="15" width="10.75" style="7" customWidth="1"/>
    <col min="16" max="17" width="10.75" style="7"/>
    <col min="18" max="19" width="10.75" style="7" customWidth="1"/>
    <col min="20" max="20" width="10.75" style="7"/>
    <col min="21" max="21" width="10.75" style="7" customWidth="1"/>
    <col min="22" max="22" width="10.75" style="7"/>
    <col min="23" max="23" width="10.75" style="7" customWidth="1"/>
    <col min="24" max="24" width="10.75" style="7"/>
    <col min="25" max="25" width="10.75" style="7" customWidth="1"/>
    <col min="26" max="16384" width="10.75" style="7"/>
  </cols>
  <sheetData>
    <row r="2" spans="1:37" ht="16.149999999999999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South Orange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5" customHeight="1" x14ac:dyDescent="0.2">
      <c r="B10" s="83" t="s">
        <v>15</v>
      </c>
      <c r="C10" s="83"/>
      <c r="D10" s="15"/>
      <c r="E10" s="79" t="s">
        <v>106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49999999999999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49999999999999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49999999999999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000000000000004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000000000000004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000000000000004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000000000000004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000000000000004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000000000000004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000000000000004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000000000000004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000000000000004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000000000000004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000000000000004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000000000000004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000000000000004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000000000000004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CUSD</vt:lpstr>
      <vt:lpstr>IUSD</vt:lpstr>
      <vt:lpstr>IVC</vt:lpstr>
      <vt:lpstr>LBUSD</vt:lpstr>
      <vt:lpstr>Saddleback</vt:lpstr>
      <vt:lpstr>SVUSD</vt:lpstr>
      <vt:lpstr>TUSD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CUSD!Print_Area</vt:lpstr>
      <vt:lpstr>IUSD!Print_Area</vt:lpstr>
      <vt:lpstr>IVC!Print_Area</vt:lpstr>
      <vt:lpstr>LBUSD!Print_Area</vt:lpstr>
      <vt:lpstr>Saddleback!Print_Area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Sheet8!Print_Area</vt:lpstr>
      <vt:lpstr>Sheet9!Print_Area</vt:lpstr>
      <vt:lpstr>Summary!Print_Area</vt:lpstr>
      <vt:lpstr>SVUSD!Print_Area</vt:lpstr>
      <vt:lpstr>TUSD!Print_Area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ATEP</cp:lastModifiedBy>
  <cp:lastPrinted>2015-11-16T15:06:15Z</cp:lastPrinted>
  <dcterms:created xsi:type="dcterms:W3CDTF">2015-10-06T00:58:22Z</dcterms:created>
  <dcterms:modified xsi:type="dcterms:W3CDTF">2015-11-24T19:26:58Z</dcterms:modified>
</cp:coreProperties>
</file>